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2620" windowHeight="12210" activeTab="0"/>
  </bookViews>
  <sheets>
    <sheet name="Смета 2020" sheetId="1" r:id="rId1"/>
    <sheet name="2020" sheetId="2" r:id="rId2"/>
    <sheet name="2021" sheetId="3" r:id="rId3"/>
    <sheet name="Профорги" sheetId="4" r:id="rId4"/>
  </sheets>
  <definedNames/>
  <calcPr fullCalcOnLoad="1"/>
</workbook>
</file>

<file path=xl/sharedStrings.xml><?xml version="1.0" encoding="utf-8"?>
<sst xmlns="http://schemas.openxmlformats.org/spreadsheetml/2006/main" count="206" uniqueCount="97">
  <si>
    <t>Сектор</t>
  </si>
  <si>
    <t>мероприятия</t>
  </si>
  <si>
    <t>затраты</t>
  </si>
  <si>
    <t>Культ-масс</t>
  </si>
  <si>
    <t>23 февраля</t>
  </si>
  <si>
    <t>8 марта</t>
  </si>
  <si>
    <t>9 мая чаепитие</t>
  </si>
  <si>
    <t>НГ</t>
  </si>
  <si>
    <t>Театр</t>
  </si>
  <si>
    <t>Выставки (3 шт.)</t>
  </si>
  <si>
    <t>Подарки детям к НГ (94)</t>
  </si>
  <si>
    <t>Билеты в театр к НГ</t>
  </si>
  <si>
    <t>18 лет (3 чел)</t>
  </si>
  <si>
    <t>Новогодняя елка</t>
  </si>
  <si>
    <t>Турнир по футболу</t>
  </si>
  <si>
    <t>Поощрение спортсменов</t>
  </si>
  <si>
    <t>Академиада</t>
  </si>
  <si>
    <t>Спорт инвентарь</t>
  </si>
  <si>
    <t>ЕДВ Ветеранам к 9 мая</t>
  </si>
  <si>
    <t>на мат помощь</t>
  </si>
  <si>
    <t>в т.ч. лекарства и лечение</t>
  </si>
  <si>
    <t>в т.ч. санатории</t>
  </si>
  <si>
    <t>в т.ч. ДОЛ</t>
  </si>
  <si>
    <t>в т.ч. занятие спортом</t>
  </si>
  <si>
    <t>ЕДВ при рождении ребенка</t>
  </si>
  <si>
    <t>ЕДВ погребение</t>
  </si>
  <si>
    <t>ЕДВ юбилярам</t>
  </si>
  <si>
    <t>Медосмотр</t>
  </si>
  <si>
    <t xml:space="preserve">    ПК</t>
  </si>
  <si>
    <t>Счет</t>
  </si>
  <si>
    <t>поощрения</t>
  </si>
  <si>
    <t>канц и картридж</t>
  </si>
  <si>
    <t>Итого расходы</t>
  </si>
  <si>
    <t>Профвносы за 2020г</t>
  </si>
  <si>
    <t xml:space="preserve">Зал волейбол </t>
  </si>
  <si>
    <t>Подарки пенсионерам к НГ (112)</t>
  </si>
  <si>
    <t>Подарки сотр к НГ (192)</t>
  </si>
  <si>
    <t>Детский</t>
  </si>
  <si>
    <t>Спортивный</t>
  </si>
  <si>
    <t>Профилактика коронавируса</t>
  </si>
  <si>
    <t>Остаток на счете</t>
  </si>
  <si>
    <t>Остаток в кассе</t>
  </si>
  <si>
    <t>в т.ч. другое</t>
  </si>
  <si>
    <t>за 12 месяцев</t>
  </si>
  <si>
    <t>на 01.01.2021</t>
  </si>
  <si>
    <t>Смета на 2021 г.</t>
  </si>
  <si>
    <t>Турниры</t>
  </si>
  <si>
    <t>9 мая концерт</t>
  </si>
  <si>
    <t>День института</t>
  </si>
  <si>
    <t>День геолога, день химика</t>
  </si>
  <si>
    <t>День геолога</t>
  </si>
  <si>
    <t>сумм. затраты в 2019 году</t>
  </si>
  <si>
    <t>1 348 188 (+МНТК)</t>
  </si>
  <si>
    <t>Факт.  за 2020 г.</t>
  </si>
  <si>
    <t>сумм затр.</t>
  </si>
  <si>
    <t>18 лет (6 чел)</t>
  </si>
  <si>
    <t>528 944.75</t>
  </si>
  <si>
    <t>1 046 120.46</t>
  </si>
  <si>
    <t>канцелярия</t>
  </si>
  <si>
    <t xml:space="preserve">за ) </t>
  </si>
  <si>
    <t>прививки энцефалит</t>
  </si>
  <si>
    <t>энцефалит прививка</t>
  </si>
  <si>
    <t>Мат помощь</t>
  </si>
  <si>
    <t>Лаборатория</t>
  </si>
  <si>
    <t>Профорг</t>
  </si>
  <si>
    <t>Кабинет</t>
  </si>
  <si>
    <t>18.1.Лаборатория геохимии основного и ультраосновного магматизма</t>
  </si>
  <si>
    <t>Ковалева Светлана Александровна</t>
  </si>
  <si>
    <t>18.2. Лаборатория геохимии гранитоидного магматизма и метаморфизма</t>
  </si>
  <si>
    <t>Жилкина Валентина Константиновна</t>
  </si>
  <si>
    <t>18.3.  Лаборатория геохимии щелочных пород</t>
  </si>
  <si>
    <t>Алымова Наталья Викторовна</t>
  </si>
  <si>
    <t>24. Лаборатория геохимии окружающей среды и физико-химического моделирования</t>
  </si>
  <si>
    <t>Загорулько Наталья Анатольевна</t>
  </si>
  <si>
    <t>25.1.  Лаборатория рентгеновских методов анализа</t>
  </si>
  <si>
    <t>Подумова Лариса Васильевна</t>
  </si>
  <si>
    <t>25.2.  Химико-аналитическая производственная лаборатория</t>
  </si>
  <si>
    <t>Хмелевская Ирина Михайловна</t>
  </si>
  <si>
    <t>25.3.  Лаборатория геохимии изотопов</t>
  </si>
  <si>
    <t>Ильина Наталья Николаевна</t>
  </si>
  <si>
    <t>25.4.  Лаборатория оптических методов анализа и стандартных образцов</t>
  </si>
  <si>
    <t>Чернышова Ольга Михайловна</t>
  </si>
  <si>
    <t>26.2. Лаборатория геохимии рудообразования и геохимических методов поисков</t>
  </si>
  <si>
    <t>Волкова Мария Геннадьевна</t>
  </si>
  <si>
    <t>28. Лаборатория экспериментальной геохимии</t>
  </si>
  <si>
    <t>Сопина Ольга Тимофеевна</t>
  </si>
  <si>
    <t>Бобина Наталья Сергеевна</t>
  </si>
  <si>
    <t>АУП и АХП</t>
  </si>
  <si>
    <t>Кривогорницына Елена Ильинична</t>
  </si>
  <si>
    <t>НВП</t>
  </si>
  <si>
    <t>Алмаз Ядвига Алмазовна</t>
  </si>
  <si>
    <t>Производственный отдел</t>
  </si>
  <si>
    <t>Попов Виталий Анатольевич</t>
  </si>
  <si>
    <t>35.1. Лаборатория физики монокристаллов 35.2. Опытный участок</t>
  </si>
  <si>
    <t>Медосмотр (Covid)</t>
  </si>
  <si>
    <t>Медосмотр (онкодиспансер)</t>
  </si>
  <si>
    <t>энцефалит прививки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</si>
</sst>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 * #,##0_)\ [$₽-419]_ ;_ * \(#,##0\)\ [$₽-419]_ ;_ * &quot;-&quot;_)\ [$₽-419]_ ;_ @_ "/>
  </numFmts>
  <fonts count="4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i/>
      <sz val="14"/>
      <color indexed="8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.5"/>
      <color indexed="63"/>
      <name val="Calibri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4"/>
      <color indexed="63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595959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/>
    </border>
    <border>
      <left style="medium"/>
      <right style="thin"/>
      <top>
        <color indexed="63"/>
      </top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6" fillId="3" borderId="0" applyNumberFormat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0" fontId="0" fillId="6" borderId="0" applyNumberFormat="0" applyBorder="0" applyAlignment="0" applyProtection="0"/>
    <xf numFmtId="0" fontId="36" fillId="7" borderId="0" applyNumberFormat="0" applyBorder="0" applyAlignment="0" applyProtection="0"/>
    <xf numFmtId="0" fontId="0" fillId="8" borderId="0" applyNumberFormat="0" applyBorder="0" applyAlignment="0" applyProtection="0"/>
    <xf numFmtId="0" fontId="36" fillId="9" borderId="0" applyNumberFormat="0" applyBorder="0" applyAlignment="0" applyProtection="0"/>
    <xf numFmtId="0" fontId="0" fillId="10" borderId="0" applyNumberFormat="0" applyBorder="0" applyAlignment="0" applyProtection="0"/>
    <xf numFmtId="0" fontId="36" fillId="11" borderId="0" applyNumberFormat="0" applyBorder="0" applyAlignment="0" applyProtection="0"/>
    <xf numFmtId="0" fontId="0" fillId="12" borderId="0" applyNumberFormat="0" applyBorder="0" applyAlignment="0" applyProtection="0"/>
    <xf numFmtId="0" fontId="36" fillId="13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8" borderId="0" applyNumberFormat="0" applyBorder="0" applyAlignment="0" applyProtection="0"/>
    <xf numFmtId="0" fontId="36" fillId="20" borderId="0" applyNumberFormat="0" applyBorder="0" applyAlignment="0" applyProtection="0"/>
    <xf numFmtId="0" fontId="0" fillId="14" borderId="0" applyNumberFormat="0" applyBorder="0" applyAlignment="0" applyProtection="0"/>
    <xf numFmtId="0" fontId="36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24" borderId="0" applyNumberFormat="0" applyBorder="0" applyAlignment="0" applyProtection="0"/>
    <xf numFmtId="0" fontId="37" fillId="25" borderId="0" applyNumberFormat="0" applyBorder="0" applyAlignment="0" applyProtection="0"/>
    <xf numFmtId="0" fontId="1" fillId="16" borderId="0" applyNumberFormat="0" applyBorder="0" applyAlignment="0" applyProtection="0"/>
    <xf numFmtId="0" fontId="37" fillId="26" borderId="0" applyNumberFormat="0" applyBorder="0" applyAlignment="0" applyProtection="0"/>
    <xf numFmtId="0" fontId="1" fillId="18" borderId="0" applyNumberFormat="0" applyBorder="0" applyAlignment="0" applyProtection="0"/>
    <xf numFmtId="0" fontId="37" fillId="27" borderId="0" applyNumberFormat="0" applyBorder="0" applyAlignment="0" applyProtection="0"/>
    <xf numFmtId="0" fontId="1" fillId="28" borderId="0" applyNumberFormat="0" applyBorder="0" applyAlignment="0" applyProtection="0"/>
    <xf numFmtId="0" fontId="37" fillId="29" borderId="0" applyNumberFormat="0" applyBorder="0" applyAlignment="0" applyProtection="0"/>
    <xf numFmtId="0" fontId="1" fillId="30" borderId="0" applyNumberFormat="0" applyBorder="0" applyAlignment="0" applyProtection="0"/>
    <xf numFmtId="0" fontId="37" fillId="31" borderId="0" applyNumberFormat="0" applyBorder="0" applyAlignment="0" applyProtection="0"/>
    <xf numFmtId="0" fontId="1" fillId="32" borderId="0" applyNumberFormat="0" applyBorder="0" applyAlignment="0" applyProtection="0"/>
    <xf numFmtId="0" fontId="3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39" borderId="7" applyNumberFormat="0" applyAlignment="0" applyProtection="0"/>
    <xf numFmtId="0" fontId="10" fillId="0" borderId="0" applyNumberFormat="0" applyFill="0" applyBorder="0" applyAlignment="0" applyProtection="0"/>
    <xf numFmtId="0" fontId="11" fillId="40" borderId="0" applyNumberFormat="0" applyBorder="0" applyAlignment="0" applyProtection="0"/>
    <xf numFmtId="0" fontId="39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6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20" fillId="0" borderId="10" xfId="0" applyNumberFormat="1" applyFont="1" applyFill="1" applyBorder="1" applyAlignment="1">
      <alignment horizontal="left"/>
    </xf>
    <xf numFmtId="0" fontId="2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20" fillId="0" borderId="11" xfId="0" applyNumberFormat="1" applyFont="1" applyFill="1" applyBorder="1" applyAlignment="1">
      <alignment horizontal="left"/>
    </xf>
    <xf numFmtId="0" fontId="20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20" fillId="0" borderId="13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1" fillId="0" borderId="10" xfId="0" applyFont="1" applyFill="1" applyBorder="1" applyAlignment="1">
      <alignment horizontal="right"/>
    </xf>
    <xf numFmtId="0" fontId="2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left"/>
    </xf>
    <xf numFmtId="0" fontId="0" fillId="0" borderId="13" xfId="0" applyFill="1" applyBorder="1" applyAlignment="1">
      <alignment/>
    </xf>
    <xf numFmtId="0" fontId="18" fillId="0" borderId="13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0" fillId="0" borderId="13" xfId="0" applyFont="1" applyFill="1" applyBorder="1" applyAlignment="1">
      <alignment/>
    </xf>
    <xf numFmtId="0" fontId="22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16" fontId="20" fillId="0" borderId="12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left"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8" fillId="0" borderId="11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/>
    </xf>
    <xf numFmtId="4" fontId="27" fillId="0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1" fillId="0" borderId="15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5" xfId="0" applyFill="1" applyBorder="1" applyAlignment="1">
      <alignment vertical="justify"/>
    </xf>
    <xf numFmtId="0" fontId="0" fillId="0" borderId="17" xfId="0" applyFill="1" applyBorder="1" applyAlignment="1">
      <alignment/>
    </xf>
    <xf numFmtId="0" fontId="0" fillId="0" borderId="11" xfId="0" applyFont="1" applyFill="1" applyBorder="1" applyAlignment="1">
      <alignment horizontal="left" vertical="center"/>
    </xf>
    <xf numFmtId="0" fontId="26" fillId="0" borderId="0" xfId="0" applyFont="1" applyFill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49" fontId="20" fillId="0" borderId="10" xfId="0" applyNumberFormat="1" applyFont="1" applyFill="1" applyBorder="1" applyAlignment="1">
      <alignment horizontal="left"/>
    </xf>
    <xf numFmtId="49" fontId="20" fillId="0" borderId="11" xfId="0" applyNumberFormat="1" applyFont="1" applyFill="1" applyBorder="1" applyAlignment="1">
      <alignment horizontal="left"/>
    </xf>
    <xf numFmtId="0" fontId="20" fillId="0" borderId="11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20" fillId="0" borderId="12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vertical="justify"/>
    </xf>
    <xf numFmtId="0" fontId="20" fillId="0" borderId="11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0" fillId="0" borderId="10" xfId="0" applyFont="1" applyFill="1" applyBorder="1" applyAlignment="1">
      <alignment horizontal="left"/>
    </xf>
    <xf numFmtId="0" fontId="40" fillId="0" borderId="0" xfId="0" applyFont="1" applyAlignment="1">
      <alignment horizontal="center" vertical="center" readingOrder="1"/>
    </xf>
    <xf numFmtId="0" fontId="8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3" fontId="20" fillId="0" borderId="18" xfId="0" applyNumberFormat="1" applyFont="1" applyFill="1" applyBorder="1" applyAlignment="1">
      <alignment horizontal="center"/>
    </xf>
    <xf numFmtId="173" fontId="20" fillId="0" borderId="19" xfId="0" applyNumberFormat="1" applyFont="1" applyFill="1" applyBorder="1" applyAlignment="1">
      <alignment horizontal="center"/>
    </xf>
    <xf numFmtId="173" fontId="20" fillId="0" borderId="20" xfId="0" applyNumberFormat="1" applyFont="1" applyFill="1" applyBorder="1" applyAlignment="1">
      <alignment horizontal="center"/>
    </xf>
    <xf numFmtId="173" fontId="20" fillId="0" borderId="21" xfId="0" applyNumberFormat="1" applyFont="1" applyFill="1" applyBorder="1" applyAlignment="1">
      <alignment horizontal="center"/>
    </xf>
    <xf numFmtId="173" fontId="20" fillId="0" borderId="22" xfId="0" applyNumberFormat="1" applyFont="1" applyFill="1" applyBorder="1" applyAlignment="1">
      <alignment horizontal="center"/>
    </xf>
    <xf numFmtId="173" fontId="20" fillId="0" borderId="23" xfId="0" applyNumberFormat="1" applyFont="1" applyFill="1" applyBorder="1" applyAlignment="1">
      <alignment horizontal="center"/>
    </xf>
    <xf numFmtId="0" fontId="0" fillId="0" borderId="24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27" xfId="0" applyFont="1" applyFill="1" applyBorder="1" applyAlignment="1">
      <alignment horizontal="center" vertical="distributed"/>
    </xf>
    <xf numFmtId="0" fontId="0" fillId="0" borderId="28" xfId="0" applyFont="1" applyFill="1" applyBorder="1" applyAlignment="1">
      <alignment horizontal="center" vertical="distributed"/>
    </xf>
    <xf numFmtId="0" fontId="0" fillId="0" borderId="29" xfId="0" applyFont="1" applyFill="1" applyBorder="1" applyAlignment="1">
      <alignment horizontal="center" vertical="distributed"/>
    </xf>
    <xf numFmtId="0" fontId="0" fillId="0" borderId="30" xfId="0" applyFont="1" applyFill="1" applyBorder="1" applyAlignment="1">
      <alignment horizontal="center" vertical="distributed"/>
    </xf>
    <xf numFmtId="173" fontId="20" fillId="0" borderId="21" xfId="0" applyNumberFormat="1" applyFont="1" applyFill="1" applyBorder="1" applyAlignment="1">
      <alignment horizontal="center"/>
    </xf>
    <xf numFmtId="173" fontId="20" fillId="0" borderId="22" xfId="0" applyNumberFormat="1" applyFont="1" applyFill="1" applyBorder="1" applyAlignment="1">
      <alignment horizontal="center"/>
    </xf>
    <xf numFmtId="173" fontId="20" fillId="0" borderId="23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0" fontId="0" fillId="0" borderId="33" xfId="0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3" fontId="20" fillId="0" borderId="22" xfId="0" applyNumberFormat="1" applyFont="1" applyFill="1" applyBorder="1" applyAlignment="1">
      <alignment horizontal="center"/>
    </xf>
    <xf numFmtId="3" fontId="20" fillId="0" borderId="23" xfId="0" applyNumberFormat="1" applyFont="1" applyFill="1" applyBorder="1" applyAlignment="1">
      <alignment horizontal="center"/>
    </xf>
    <xf numFmtId="3" fontId="0" fillId="0" borderId="22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0" fontId="0" fillId="0" borderId="21" xfId="0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3" fontId="20" fillId="0" borderId="22" xfId="0" applyNumberFormat="1" applyFont="1" applyFill="1" applyBorder="1" applyAlignment="1">
      <alignment horizontal="center"/>
    </xf>
    <xf numFmtId="3" fontId="20" fillId="0" borderId="23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Итого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: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907 104 руб</a:t>
            </a:r>
          </a:p>
        </c:rich>
      </c:tx>
      <c:layout>
        <c:manualLayout>
          <c:xMode val="factor"/>
          <c:yMode val="factor"/>
          <c:x val="0.38775"/>
          <c:y val="-0.012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25"/>
          <c:y val="0.13625"/>
          <c:w val="0.84625"/>
          <c:h val="0.785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3682B"/>
              </a:solidFill>
              <a:ln w="25400">
                <a:solidFill>
                  <a:srgbClr val="FFFFFF"/>
                </a:solidFill>
              </a:ln>
            </c:spPr>
          </c:dPt>
          <c:dPt>
            <c:idx val="12"/>
            <c:spPr>
              <a:solidFill>
                <a:srgbClr val="7CAFDD"/>
              </a:solidFill>
              <a:ln w="25400">
                <a:solidFill>
                  <a:srgbClr val="FFFFFF"/>
                </a:solidFill>
              </a:ln>
            </c:spPr>
          </c:dPt>
          <c:dPt>
            <c:idx val="13"/>
            <c:spPr>
              <a:solidFill>
                <a:srgbClr val="F1975A"/>
              </a:solidFill>
              <a:ln w="25400">
                <a:solidFill>
                  <a:srgbClr val="FFFFFF"/>
                </a:solidFill>
              </a:ln>
            </c:spPr>
          </c:dPt>
          <c:dPt>
            <c:idx val="14"/>
            <c:spPr>
              <a:solidFill>
                <a:srgbClr val="B7B7B7"/>
              </a:solidFill>
              <a:ln w="25400">
                <a:solidFill>
                  <a:srgbClr val="FFFFFF"/>
                </a:solidFill>
              </a:ln>
            </c:spPr>
          </c:dPt>
          <c:dPt>
            <c:idx val="15"/>
            <c:spPr>
              <a:solidFill>
                <a:srgbClr val="FFCD33"/>
              </a:solidFill>
              <a:ln w="25400">
                <a:solidFill>
                  <a:srgbClr val="FFFFFF"/>
                </a:solidFill>
              </a:ln>
            </c:spPr>
          </c:dPt>
          <c:dPt>
            <c:idx val="16"/>
            <c:spPr>
              <a:solidFill>
                <a:srgbClr val="698ED0"/>
              </a:solidFill>
              <a:ln w="25400">
                <a:solidFill>
                  <a:srgbClr val="FFFFFF"/>
                </a:solidFill>
              </a:ln>
            </c:spPr>
          </c:dPt>
          <c:dPt>
            <c:idx val="17"/>
            <c:spPr>
              <a:solidFill>
                <a:srgbClr val="8CC168"/>
              </a:solidFill>
              <a:ln w="25400">
                <a:solidFill>
                  <a:srgbClr val="FFFFFF"/>
                </a:solidFill>
              </a:ln>
            </c:spPr>
          </c:dPt>
          <c:dPt>
            <c:idx val="18"/>
            <c:spPr>
              <a:solidFill>
                <a:srgbClr val="327DC2"/>
              </a:solidFill>
              <a:ln w="25400">
                <a:solidFill>
                  <a:srgbClr val="FFFFFF"/>
                </a:solidFill>
              </a:ln>
            </c:spPr>
          </c:dPt>
          <c:dPt>
            <c:idx val="19"/>
            <c:spPr>
              <a:solidFill>
                <a:srgbClr val="D26012"/>
              </a:solidFill>
              <a:ln w="25400">
                <a:solidFill>
                  <a:srgbClr val="FFFFFF"/>
                </a:solidFill>
              </a:ln>
            </c:spPr>
          </c:dPt>
          <c:dPt>
            <c:idx val="20"/>
            <c:spPr>
              <a:solidFill>
                <a:srgbClr val="848484"/>
              </a:solidFill>
              <a:ln w="25400">
                <a:solidFill>
                  <a:srgbClr val="FFFFFF"/>
                </a:solidFill>
              </a:ln>
            </c:spPr>
          </c:dPt>
          <c:dPt>
            <c:idx val="21"/>
            <c:spPr>
              <a:solidFill>
                <a:srgbClr val="CC9A00"/>
              </a:solidFill>
              <a:ln w="25400">
                <a:solidFill>
                  <a:srgbClr val="FFFFFF"/>
                </a:solidFill>
              </a:ln>
            </c:spPr>
          </c:dPt>
          <c:dPt>
            <c:idx val="22"/>
            <c:spPr>
              <a:solidFill>
                <a:srgbClr val="335AA1"/>
              </a:solidFill>
              <a:ln w="25400">
                <a:solidFill>
                  <a:srgbClr val="FFFFFF"/>
                </a:solidFill>
              </a:ln>
            </c:spPr>
          </c:dPt>
          <c:dPt>
            <c:idx val="23"/>
            <c:spPr>
              <a:solidFill>
                <a:srgbClr val="5A8A39"/>
              </a:solidFill>
              <a:ln w="25400">
                <a:solidFill>
                  <a:srgbClr val="FFFFFF"/>
                </a:solidFill>
              </a:ln>
            </c:spPr>
          </c:dPt>
          <c:dPt>
            <c:idx val="24"/>
            <c:spPr>
              <a:solidFill>
                <a:srgbClr val="9DC3E6"/>
              </a:solidFill>
              <a:ln w="25400">
                <a:solidFill>
                  <a:srgbClr val="FFFFFF"/>
                </a:solidFill>
              </a:ln>
            </c:spPr>
          </c:dPt>
          <c:dPt>
            <c:idx val="25"/>
            <c:spPr>
              <a:solidFill>
                <a:srgbClr val="F4B183"/>
              </a:solidFill>
              <a:ln w="25400">
                <a:solidFill>
                  <a:srgbClr val="FFFFFF"/>
                </a:solidFill>
              </a:ln>
            </c:spPr>
          </c:dPt>
          <c:dPt>
            <c:idx val="26"/>
            <c:spPr>
              <a:solidFill>
                <a:srgbClr val="C9C9C9"/>
              </a:solidFill>
              <a:ln w="25400">
                <a:solidFill>
                  <a:srgbClr val="FFFFFF"/>
                </a:solidFill>
              </a:ln>
            </c:spPr>
          </c:dPt>
          <c:dPt>
            <c:idx val="27"/>
            <c:spPr>
              <a:solidFill>
                <a:srgbClr val="FFD966"/>
              </a:solidFill>
              <a:ln w="25400">
                <a:solidFill>
                  <a:srgbClr val="FFFFFF"/>
                </a:solidFill>
              </a:ln>
            </c:spPr>
          </c:dPt>
          <c:dPt>
            <c:idx val="28"/>
            <c:spPr>
              <a:solidFill>
                <a:srgbClr val="8FAADC"/>
              </a:solidFill>
              <a:ln w="25400">
                <a:solidFill>
                  <a:srgbClr val="FFFFFF"/>
                </a:solidFill>
              </a:ln>
            </c:spPr>
          </c:dPt>
          <c:dPt>
            <c:idx val="29"/>
            <c:spPr>
              <a:solidFill>
                <a:srgbClr val="A9D18E"/>
              </a:solidFill>
              <a:ln w="25400">
                <a:solidFill>
                  <a:srgbClr val="FFFFFF"/>
                </a:solidFill>
              </a:ln>
            </c:spPr>
          </c:dPt>
          <c:dPt>
            <c:idx val="30"/>
            <c:spPr>
              <a:solidFill>
                <a:srgbClr val="1F4E79"/>
              </a:solidFill>
              <a:ln w="25400">
                <a:solidFill>
                  <a:srgbClr val="FFFFFF"/>
                </a:solidFill>
              </a:ln>
            </c:spPr>
          </c:dPt>
          <c:dPt>
            <c:idx val="31"/>
            <c:spPr>
              <a:solidFill>
                <a:srgbClr val="843C0C"/>
              </a:solidFill>
              <a:ln w="25400">
                <a:solidFill>
                  <a:srgbClr val="FFFFFF"/>
                </a:solidFill>
              </a:ln>
            </c:spPr>
          </c:dPt>
          <c:dPt>
            <c:idx val="32"/>
            <c:spPr>
              <a:solidFill>
                <a:srgbClr val="525252"/>
              </a:solidFill>
              <a:ln w="25400">
                <a:solidFill>
                  <a:srgbClr val="FFFFFF"/>
                </a:solidFill>
              </a:ln>
            </c:spPr>
          </c:dPt>
          <c:dPt>
            <c:idx val="33"/>
            <c:spPr>
              <a:solidFill>
                <a:srgbClr val="7F6000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'2020'!$B$3:$B$36</c:f>
              <c:strCache/>
            </c:strRef>
          </c:cat>
          <c:val>
            <c:numRef>
              <c:f>'2020'!$D$3:$D$36</c:f>
              <c:numCache/>
            </c:numRef>
          </c:val>
        </c:ser>
        <c:ser>
          <c:idx val="1"/>
          <c:order val="1"/>
          <c:tx>
            <c:strRef>
              <c:f>'2020'!$D$3:$D$36</c:f>
              <c:strCache>
                <c:ptCount val="1"/>
                <c:pt idx="0">
                  <c:v>1091.2 1188 15153.6 93000 2000 6005 392700 10200 17500 72000 62500 9065.4 27204 36200 5000 136400 14989 2587.5 2320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3682B"/>
              </a:solidFill>
              <a:ln w="25400">
                <a:solidFill>
                  <a:srgbClr val="FFFFFF"/>
                </a:solidFill>
              </a:ln>
            </c:spPr>
          </c:dPt>
          <c:dPt>
            <c:idx val="12"/>
            <c:spPr>
              <a:solidFill>
                <a:srgbClr val="7CAFDD"/>
              </a:solidFill>
              <a:ln w="25400">
                <a:solidFill>
                  <a:srgbClr val="FFFFFF"/>
                </a:solidFill>
              </a:ln>
            </c:spPr>
          </c:dPt>
          <c:dPt>
            <c:idx val="13"/>
            <c:spPr>
              <a:solidFill>
                <a:srgbClr val="F1975A"/>
              </a:solidFill>
              <a:ln w="25400">
                <a:solidFill>
                  <a:srgbClr val="FFFFFF"/>
                </a:solidFill>
              </a:ln>
            </c:spPr>
          </c:dPt>
          <c:dPt>
            <c:idx val="14"/>
            <c:spPr>
              <a:solidFill>
                <a:srgbClr val="B7B7B7"/>
              </a:solidFill>
              <a:ln w="25400">
                <a:solidFill>
                  <a:srgbClr val="FFFFFF"/>
                </a:solidFill>
              </a:ln>
            </c:spPr>
          </c:dPt>
          <c:dPt>
            <c:idx val="15"/>
            <c:spPr>
              <a:solidFill>
                <a:srgbClr val="FFCD33"/>
              </a:solidFill>
              <a:ln w="25400">
                <a:solidFill>
                  <a:srgbClr val="FFFFFF"/>
                </a:solidFill>
              </a:ln>
            </c:spPr>
          </c:dPt>
          <c:dPt>
            <c:idx val="16"/>
            <c:spPr>
              <a:solidFill>
                <a:srgbClr val="698ED0"/>
              </a:solidFill>
              <a:ln w="25400">
                <a:solidFill>
                  <a:srgbClr val="FFFFFF"/>
                </a:solidFill>
              </a:ln>
            </c:spPr>
          </c:dPt>
          <c:dPt>
            <c:idx val="17"/>
            <c:spPr>
              <a:solidFill>
                <a:srgbClr val="8CC168"/>
              </a:solidFill>
              <a:ln w="25400">
                <a:solidFill>
                  <a:srgbClr val="FFFFFF"/>
                </a:solidFill>
              </a:ln>
            </c:spPr>
          </c:dPt>
          <c:dPt>
            <c:idx val="18"/>
            <c:spPr>
              <a:solidFill>
                <a:srgbClr val="327DC2"/>
              </a:solidFill>
              <a:ln w="25400">
                <a:solidFill>
                  <a:srgbClr val="FFFFFF"/>
                </a:solidFill>
              </a:ln>
            </c:spPr>
          </c:dPt>
          <c:dPt>
            <c:idx val="19"/>
            <c:spPr>
              <a:solidFill>
                <a:srgbClr val="D26012"/>
              </a:solidFill>
              <a:ln w="25400">
                <a:solidFill>
                  <a:srgbClr val="FFFFFF"/>
                </a:solidFill>
              </a:ln>
            </c:spPr>
          </c:dPt>
          <c:dPt>
            <c:idx val="20"/>
            <c:spPr>
              <a:solidFill>
                <a:srgbClr val="848484"/>
              </a:solidFill>
              <a:ln w="25400">
                <a:solidFill>
                  <a:srgbClr val="FFFFFF"/>
                </a:solidFill>
              </a:ln>
            </c:spPr>
          </c:dPt>
          <c:dPt>
            <c:idx val="21"/>
            <c:spPr>
              <a:solidFill>
                <a:srgbClr val="CC9A00"/>
              </a:solidFill>
              <a:ln w="25400">
                <a:solidFill>
                  <a:srgbClr val="FFFFFF"/>
                </a:solidFill>
              </a:ln>
            </c:spPr>
          </c:dPt>
          <c:dPt>
            <c:idx val="22"/>
            <c:spPr>
              <a:solidFill>
                <a:srgbClr val="335AA1"/>
              </a:solidFill>
              <a:ln w="25400">
                <a:solidFill>
                  <a:srgbClr val="FFFFFF"/>
                </a:solidFill>
              </a:ln>
            </c:spPr>
          </c:dPt>
          <c:dPt>
            <c:idx val="23"/>
            <c:spPr>
              <a:solidFill>
                <a:srgbClr val="5A8A39"/>
              </a:solidFill>
              <a:ln w="25400">
                <a:solidFill>
                  <a:srgbClr val="FFFFFF"/>
                </a:solidFill>
              </a:ln>
            </c:spPr>
          </c:dPt>
          <c:dPt>
            <c:idx val="24"/>
            <c:spPr>
              <a:solidFill>
                <a:srgbClr val="9DC3E6"/>
              </a:solidFill>
              <a:ln w="25400">
                <a:solidFill>
                  <a:srgbClr val="FFFFFF"/>
                </a:solidFill>
              </a:ln>
            </c:spPr>
          </c:dPt>
          <c:dPt>
            <c:idx val="25"/>
            <c:spPr>
              <a:solidFill>
                <a:srgbClr val="F4B183"/>
              </a:solidFill>
              <a:ln w="25400">
                <a:solidFill>
                  <a:srgbClr val="FFFFFF"/>
                </a:solidFill>
              </a:ln>
            </c:spPr>
          </c:dPt>
          <c:dPt>
            <c:idx val="26"/>
            <c:spPr>
              <a:solidFill>
                <a:srgbClr val="C9C9C9"/>
              </a:solidFill>
              <a:ln w="25400">
                <a:solidFill>
                  <a:srgbClr val="FFFFFF"/>
                </a:solidFill>
              </a:ln>
            </c:spPr>
          </c:dPt>
          <c:dPt>
            <c:idx val="27"/>
            <c:spPr>
              <a:solidFill>
                <a:srgbClr val="FFD966"/>
              </a:solidFill>
              <a:ln w="25400">
                <a:solidFill>
                  <a:srgbClr val="FFFFFF"/>
                </a:solidFill>
              </a:ln>
            </c:spPr>
          </c:dPt>
          <c:dPt>
            <c:idx val="28"/>
            <c:spPr>
              <a:solidFill>
                <a:srgbClr val="8FAADC"/>
              </a:solidFill>
              <a:ln w="25400">
                <a:solidFill>
                  <a:srgbClr val="FFFFFF"/>
                </a:solidFill>
              </a:ln>
            </c:spPr>
          </c:dPt>
          <c:dPt>
            <c:idx val="29"/>
            <c:spPr>
              <a:solidFill>
                <a:srgbClr val="A9D18E"/>
              </a:solidFill>
              <a:ln w="25400">
                <a:solidFill>
                  <a:srgbClr val="FFFFFF"/>
                </a:solidFill>
              </a:ln>
            </c:spPr>
          </c:dPt>
          <c:dPt>
            <c:idx val="30"/>
            <c:spPr>
              <a:solidFill>
                <a:srgbClr val="1F4E79"/>
              </a:solidFill>
              <a:ln w="25400">
                <a:solidFill>
                  <a:srgbClr val="FFFFFF"/>
                </a:solidFill>
              </a:ln>
            </c:spPr>
          </c:dPt>
          <c:dPt>
            <c:idx val="31"/>
            <c:spPr>
              <a:solidFill>
                <a:srgbClr val="843C0C"/>
              </a:solidFill>
              <a:ln w="25400">
                <a:solidFill>
                  <a:srgbClr val="FFFFFF"/>
                </a:solidFill>
              </a:ln>
            </c:spPr>
          </c:dPt>
          <c:dPt>
            <c:idx val="32"/>
            <c:spPr>
              <a:solidFill>
                <a:srgbClr val="525252"/>
              </a:solidFill>
              <a:ln w="25400">
                <a:solidFill>
                  <a:srgbClr val="FFFFFF"/>
                </a:solidFill>
              </a:ln>
            </c:spPr>
          </c:dPt>
          <c:dPt>
            <c:idx val="33"/>
            <c:spPr>
              <a:solidFill>
                <a:srgbClr val="7F6000"/>
              </a:solidFill>
              <a:ln w="25400">
                <a:solidFill>
                  <a:srgbClr val="FFFFFF"/>
                </a:solidFill>
              </a:ln>
            </c:spPr>
          </c:dPt>
          <c:val>
            <c:numRef>
              <c:f>'2020'!$D$3:$D$36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Смета на 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2021</a:t>
            </a:r>
          </a:p>
        </c:rich>
      </c:tx>
      <c:layout>
        <c:manualLayout>
          <c:xMode val="factor"/>
          <c:yMode val="factor"/>
          <c:x val="-0.434"/>
          <c:y val="-0.019"/>
        </c:manualLayout>
      </c:layout>
      <c:spPr>
        <a:noFill/>
        <a:ln>
          <a:noFill/>
        </a:ln>
      </c:spPr>
    </c:title>
    <c:view3D>
      <c:rotX val="30"/>
      <c:hPercent val="100"/>
      <c:rotY val="34"/>
      <c:depthPercent val="100"/>
      <c:rAngAx val="1"/>
    </c:view3D>
    <c:plotArea>
      <c:layout>
        <c:manualLayout>
          <c:xMode val="edge"/>
          <c:yMode val="edge"/>
          <c:x val="0.0725"/>
          <c:y val="0.1435"/>
          <c:w val="0.85325"/>
          <c:h val="0.7765"/>
        </c:manualLayout>
      </c:layout>
      <c:pie3DChart>
        <c:varyColors val="1"/>
        <c:ser>
          <c:idx val="0"/>
          <c:order val="0"/>
          <c:tx>
            <c:v>2021</c:v>
          </c:tx>
          <c:spPr>
            <a:solidFill>
              <a:srgbClr val="5B9BD5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3682B"/>
              </a:solidFill>
              <a:ln w="25400">
                <a:solidFill>
                  <a:srgbClr val="FFFFFF"/>
                </a:solidFill>
              </a:ln>
            </c:spPr>
          </c:dPt>
          <c:dPt>
            <c:idx val="12"/>
            <c:spPr>
              <a:solidFill>
                <a:srgbClr val="7CAFDD"/>
              </a:solidFill>
              <a:ln w="25400">
                <a:solidFill>
                  <a:srgbClr val="FFFFFF"/>
                </a:solidFill>
              </a:ln>
            </c:spPr>
          </c:dPt>
          <c:dPt>
            <c:idx val="13"/>
            <c:spPr>
              <a:solidFill>
                <a:srgbClr val="F1975A"/>
              </a:solidFill>
              <a:ln w="25400">
                <a:solidFill>
                  <a:srgbClr val="FFFFFF"/>
                </a:solidFill>
              </a:ln>
            </c:spPr>
          </c:dPt>
          <c:dPt>
            <c:idx val="14"/>
            <c:spPr>
              <a:solidFill>
                <a:srgbClr val="B7B7B7"/>
              </a:solidFill>
              <a:ln w="25400">
                <a:solidFill>
                  <a:srgbClr val="FFFFFF"/>
                </a:solidFill>
              </a:ln>
            </c:spPr>
          </c:dPt>
          <c:dPt>
            <c:idx val="15"/>
            <c:spPr>
              <a:solidFill>
                <a:srgbClr val="FFCD33"/>
              </a:solidFill>
              <a:ln w="25400">
                <a:solidFill>
                  <a:srgbClr val="FFFFFF"/>
                </a:solidFill>
              </a:ln>
            </c:spPr>
          </c:dPt>
          <c:dPt>
            <c:idx val="16"/>
            <c:spPr>
              <a:solidFill>
                <a:srgbClr val="698ED0"/>
              </a:solidFill>
              <a:ln w="25400">
                <a:solidFill>
                  <a:srgbClr val="FFFFFF"/>
                </a:solidFill>
              </a:ln>
            </c:spPr>
          </c:dPt>
          <c:dPt>
            <c:idx val="17"/>
            <c:spPr>
              <a:solidFill>
                <a:srgbClr val="8CC168"/>
              </a:solidFill>
              <a:ln w="25400">
                <a:solidFill>
                  <a:srgbClr val="FFFFFF"/>
                </a:solidFill>
              </a:ln>
            </c:spPr>
          </c:dPt>
          <c:dPt>
            <c:idx val="18"/>
            <c:spPr>
              <a:solidFill>
                <a:srgbClr val="327DC2"/>
              </a:solidFill>
              <a:ln w="25400">
                <a:solidFill>
                  <a:srgbClr val="FFFFFF"/>
                </a:solidFill>
              </a:ln>
            </c:spPr>
          </c:dPt>
          <c:dPt>
            <c:idx val="19"/>
            <c:spPr>
              <a:solidFill>
                <a:srgbClr val="D26012"/>
              </a:solidFill>
              <a:ln w="25400">
                <a:solidFill>
                  <a:srgbClr val="FFFFFF"/>
                </a:solidFill>
              </a:ln>
            </c:spPr>
          </c:dPt>
          <c:dPt>
            <c:idx val="20"/>
            <c:spPr>
              <a:solidFill>
                <a:srgbClr val="848484"/>
              </a:solidFill>
              <a:ln w="25400">
                <a:solidFill>
                  <a:srgbClr val="FFFFFF"/>
                </a:solidFill>
              </a:ln>
            </c:spPr>
          </c:dPt>
          <c:dPt>
            <c:idx val="21"/>
            <c:spPr>
              <a:solidFill>
                <a:srgbClr val="CC9A00"/>
              </a:solidFill>
              <a:ln w="25400">
                <a:solidFill>
                  <a:srgbClr val="FFFFFF"/>
                </a:solidFill>
              </a:ln>
            </c:spPr>
          </c:dPt>
          <c:dPt>
            <c:idx val="22"/>
            <c:spPr>
              <a:solidFill>
                <a:srgbClr val="335AA1"/>
              </a:solidFill>
              <a:ln w="25400">
                <a:solidFill>
                  <a:srgbClr val="FFFFFF"/>
                </a:solidFill>
              </a:ln>
            </c:spPr>
          </c:dPt>
          <c:dPt>
            <c:idx val="23"/>
            <c:spPr>
              <a:solidFill>
                <a:srgbClr val="5A8A39"/>
              </a:solidFill>
              <a:ln w="25400">
                <a:solidFill>
                  <a:srgbClr val="FFFFFF"/>
                </a:solidFill>
              </a:ln>
            </c:spPr>
          </c:dPt>
          <c:dPt>
            <c:idx val="24"/>
            <c:spPr>
              <a:solidFill>
                <a:srgbClr val="9DC3E6"/>
              </a:solidFill>
              <a:ln w="25400">
                <a:solidFill>
                  <a:srgbClr val="FFFFFF"/>
                </a:solidFill>
              </a:ln>
            </c:spPr>
          </c:dPt>
          <c:dPt>
            <c:idx val="25"/>
            <c:spPr>
              <a:solidFill>
                <a:srgbClr val="F4B183"/>
              </a:solidFill>
              <a:ln w="25400">
                <a:solidFill>
                  <a:srgbClr val="FFFFFF"/>
                </a:solidFill>
              </a:ln>
            </c:spPr>
          </c:dPt>
          <c:dPt>
            <c:idx val="26"/>
            <c:spPr>
              <a:solidFill>
                <a:srgbClr val="C9C9C9"/>
              </a:solidFill>
              <a:ln w="25400">
                <a:solidFill>
                  <a:srgbClr val="FFFFFF"/>
                </a:solidFill>
              </a:ln>
            </c:spPr>
          </c:dPt>
          <c:dPt>
            <c:idx val="27"/>
            <c:spPr>
              <a:solidFill>
                <a:srgbClr val="FFD966"/>
              </a:solidFill>
              <a:ln w="25400">
                <a:solidFill>
                  <a:srgbClr val="FFFFFF"/>
                </a:solidFill>
              </a:ln>
            </c:spPr>
          </c:dPt>
          <c:dPt>
            <c:idx val="28"/>
            <c:spPr>
              <a:solidFill>
                <a:srgbClr val="8FAADC"/>
              </a:solidFill>
              <a:ln w="25400">
                <a:solidFill>
                  <a:srgbClr val="FFFFFF"/>
                </a:solidFill>
              </a:ln>
            </c:spPr>
          </c:dPt>
          <c:dPt>
            <c:idx val="29"/>
            <c:spPr>
              <a:solidFill>
                <a:srgbClr val="A9D18E"/>
              </a:solidFill>
              <a:ln w="25400">
                <a:solidFill>
                  <a:srgbClr val="FFFFFF"/>
                </a:solidFill>
              </a:ln>
            </c:spPr>
          </c:dPt>
          <c:dPt>
            <c:idx val="30"/>
            <c:spPr>
              <a:solidFill>
                <a:srgbClr val="BF9000"/>
              </a:solidFill>
              <a:ln w="25400">
                <a:solidFill>
                  <a:srgbClr val="FFFFFF"/>
                </a:solidFill>
              </a:ln>
            </c:spPr>
          </c:dPt>
          <c:dPt>
            <c:idx val="31"/>
            <c:spPr>
              <a:solidFill>
                <a:srgbClr val="843C0C"/>
              </a:solidFill>
              <a:ln w="25400">
                <a:solidFill>
                  <a:srgbClr val="FFFFFF"/>
                </a:solidFill>
              </a:ln>
            </c:spPr>
          </c:dPt>
          <c:dPt>
            <c:idx val="32"/>
            <c:spPr>
              <a:solidFill>
                <a:srgbClr val="525252"/>
              </a:solidFill>
              <a:ln w="25400">
                <a:solidFill>
                  <a:srgbClr val="FFFFFF"/>
                </a:solidFill>
              </a:ln>
            </c:spPr>
          </c:dPt>
          <c:dPt>
            <c:idx val="33"/>
            <c:spPr>
              <a:solidFill>
                <a:srgbClr val="7F600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_ * #,##0_)\ [$₽-419]_ ;_ * \(#,##0\)\ [$₽-419]_ ;_ * &quot;-&quot;_)\ [$₽-419]_ ;_ @_ 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_ * #,##0_)\ [$₽-419]_ ;_ * \(#,##0\)\ [$₽-419]_ ;_ * &quot;-&quot;_)\ [$₽-419]_ ;_ @_ 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_ * #,##0_)\ [$₽-419]_ ;_ * \(#,##0\)\ [$₽-419]_ ;_ * &quot;-&quot;_)\ [$₽-419]_ ;_ @_ 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_ * #,##0_)\ [$₽-419]_ ;_ * \(#,##0\)\ [$₽-419]_ ;_ * &quot;-&quot;_)\ [$₽-419]_ ;_ @_ 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_ * #,##0_)\ [$₽-419]_ ;_ * \(#,##0\)\ [$₽-419]_ ;_ * &quot;-&quot;_)\ [$₽-419]_ ;_ @_ 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_ * #,##0_)\ [$₽-419]_ ;_ * \(#,##0\)\ [$₽-419]_ ;_ * &quot;-&quot;_)\ [$₽-419]_ ;_ @_ 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_ * #,##0_)\ [$₽-419]_ ;_ * \(#,##0\)\ [$₽-419]_ ;_ * &quot;-&quot;_)\ [$₽-419]_ ;_ @_ 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_ * #,##0_)\ [$₽-419]_ ;_ * \(#,##0\)\ [$₽-419]_ ;_ * &quot;-&quot;_)\ [$₽-419]_ ;_ @_ 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_ * #,##0_)\ [$₽-419]_ ;_ * \(#,##0\)\ [$₽-419]_ ;_ * &quot;-&quot;_)\ [$₽-419]_ ;_ @_ 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_ * #,##0_)\ [$₽-419]_ ;_ * \(#,##0\)\ [$₽-419]_ ;_ * &quot;-&quot;_)\ [$₽-419]_ ;_ @_ 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_ * #,##0_)\ [$₽-419]_ ;_ * \(#,##0\)\ [$₽-419]_ ;_ * &quot;-&quot;_)\ [$₽-419]_ ;_ @_ 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_ * #,##0_)\ [$₽-419]_ ;_ * \(#,##0\)\ [$₽-419]_ ;_ * &quot;-&quot;_)\ [$₽-419]_ ;_ @_ 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_ * #,##0_)\ [$₽-419]_ ;_ * \(#,##0\)\ [$₽-419]_ ;_ * &quot;-&quot;_)\ [$₽-419]_ ;_ @_ 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_ * #,##0_)\ [$₽-419]_ ;_ * \(#,##0\)\ [$₽-419]_ ;_ * &quot;-&quot;_)\ [$₽-419]_ ;_ @_ 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_ * #,##0_)\ [$₽-419]_ ;_ * \(#,##0\)\ [$₽-419]_ ;_ * &quot;-&quot;_)\ [$₽-419]_ ;_ @_ 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_ * #,##0_)\ [$₽-419]_ ;_ * \(#,##0\)\ [$₽-419]_ ;_ * &quot;-&quot;_)\ [$₽-419]_ ;_ @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'2021'!$B$3:$B$36</c:f>
              <c:strCache/>
            </c:strRef>
          </c:cat>
          <c:val>
            <c:numRef>
              <c:f>'2021'!$D$3:$D$36</c:f>
              <c:numCache/>
            </c:numRef>
          </c:val>
        </c:ser>
        <c:firstSliceAng val="34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12</xdr:row>
      <xdr:rowOff>95250</xdr:rowOff>
    </xdr:from>
    <xdr:to>
      <xdr:col>18</xdr:col>
      <xdr:colOff>381000</xdr:colOff>
      <xdr:row>39</xdr:row>
      <xdr:rowOff>104775</xdr:rowOff>
    </xdr:to>
    <xdr:graphicFrame>
      <xdr:nvGraphicFramePr>
        <xdr:cNvPr id="1" name="Диаграмма 6"/>
        <xdr:cNvGraphicFramePr/>
      </xdr:nvGraphicFramePr>
      <xdr:xfrm>
        <a:off x="4267200" y="2400300"/>
        <a:ext cx="725805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10</xdr:col>
      <xdr:colOff>314325</xdr:colOff>
      <xdr:row>24</xdr:row>
      <xdr:rowOff>66675</xdr:rowOff>
    </xdr:from>
    <xdr:ext cx="1047750" cy="371475"/>
    <xdr:sp>
      <xdr:nvSpPr>
        <xdr:cNvPr id="2" name="TextBox 8"/>
        <xdr:cNvSpPr txBox="1">
          <a:spLocks noChangeArrowheads="1"/>
        </xdr:cNvSpPr>
      </xdr:nvSpPr>
      <xdr:spPr>
        <a:xfrm>
          <a:off x="6581775" y="4676775"/>
          <a:ext cx="10477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 год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6</xdr:row>
      <xdr:rowOff>9525</xdr:rowOff>
    </xdr:from>
    <xdr:to>
      <xdr:col>21</xdr:col>
      <xdr:colOff>152400</xdr:colOff>
      <xdr:row>30</xdr:row>
      <xdr:rowOff>142875</xdr:rowOff>
    </xdr:to>
    <xdr:graphicFrame>
      <xdr:nvGraphicFramePr>
        <xdr:cNvPr id="1" name="Диаграмма 1"/>
        <xdr:cNvGraphicFramePr/>
      </xdr:nvGraphicFramePr>
      <xdr:xfrm>
        <a:off x="3705225" y="1162050"/>
        <a:ext cx="9410700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4">
      <selection activeCell="L28" sqref="L28"/>
    </sheetView>
  </sheetViews>
  <sheetFormatPr defaultColWidth="9.140625" defaultRowHeight="15"/>
  <cols>
    <col min="1" max="1" width="9.00390625" style="1" customWidth="1"/>
    <col min="2" max="2" width="21.28125" style="1" customWidth="1"/>
    <col min="3" max="3" width="0.42578125" style="40" customWidth="1"/>
    <col min="4" max="4" width="7.28125" style="1" customWidth="1"/>
    <col min="5" max="5" width="10.28125" style="1" customWidth="1"/>
    <col min="6" max="6" width="19.28125" style="1" customWidth="1"/>
    <col min="7" max="7" width="0.71875" style="1" customWidth="1"/>
    <col min="8" max="8" width="7.28125" style="1" customWidth="1"/>
    <col min="9" max="9" width="11.8515625" style="1" customWidth="1"/>
    <col min="10" max="16384" width="9.140625" style="1" customWidth="1"/>
  </cols>
  <sheetData>
    <row r="1" spans="1:9" ht="15">
      <c r="A1" s="2"/>
      <c r="B1" s="2"/>
      <c r="C1" s="103" t="s">
        <v>53</v>
      </c>
      <c r="D1" s="104"/>
      <c r="E1" s="105"/>
      <c r="F1" s="68"/>
      <c r="G1" s="131" t="s">
        <v>45</v>
      </c>
      <c r="H1" s="132"/>
      <c r="I1" s="133"/>
    </row>
    <row r="2" spans="1:9" ht="15.75" thickBot="1">
      <c r="A2" s="41" t="s">
        <v>0</v>
      </c>
      <c r="B2" s="4" t="s">
        <v>1</v>
      </c>
      <c r="C2" s="113" t="s">
        <v>2</v>
      </c>
      <c r="D2" s="114"/>
      <c r="E2" s="66" t="s">
        <v>54</v>
      </c>
      <c r="F2" s="69" t="s">
        <v>1</v>
      </c>
      <c r="G2" s="134" t="s">
        <v>2</v>
      </c>
      <c r="H2" s="135"/>
      <c r="I2" s="70" t="s">
        <v>54</v>
      </c>
    </row>
    <row r="3" spans="1:9" ht="15">
      <c r="A3" s="121" t="s">
        <v>3</v>
      </c>
      <c r="B3" s="50" t="s">
        <v>4</v>
      </c>
      <c r="C3" s="6"/>
      <c r="D3" s="5">
        <v>1091.2</v>
      </c>
      <c r="E3" s="115">
        <f>SUM(D3:D8)</f>
        <v>2279.2</v>
      </c>
      <c r="F3" s="50" t="s">
        <v>4</v>
      </c>
      <c r="G3" s="71"/>
      <c r="H3" s="72">
        <v>3000</v>
      </c>
      <c r="I3" s="136">
        <f>SUM(H3:H8)</f>
        <v>81000</v>
      </c>
    </row>
    <row r="4" spans="1:9" ht="15">
      <c r="A4" s="119"/>
      <c r="B4" s="7" t="s">
        <v>5</v>
      </c>
      <c r="C4" s="9"/>
      <c r="D4" s="8">
        <v>1188</v>
      </c>
      <c r="E4" s="116"/>
      <c r="F4" s="7" t="s">
        <v>5</v>
      </c>
      <c r="G4" s="73"/>
      <c r="H4" s="74">
        <v>3000</v>
      </c>
      <c r="I4" s="137"/>
    </row>
    <row r="5" spans="1:9" ht="15">
      <c r="A5" s="119"/>
      <c r="B5" s="11" t="s">
        <v>6</v>
      </c>
      <c r="C5" s="9"/>
      <c r="D5" s="8">
        <v>0</v>
      </c>
      <c r="E5" s="116"/>
      <c r="F5" s="75" t="s">
        <v>47</v>
      </c>
      <c r="G5" s="73"/>
      <c r="H5" s="7">
        <v>15000</v>
      </c>
      <c r="I5" s="137"/>
    </row>
    <row r="6" spans="1:9" ht="15">
      <c r="A6" s="119"/>
      <c r="B6" s="2" t="s">
        <v>49</v>
      </c>
      <c r="C6" s="13"/>
      <c r="D6" s="14">
        <v>0</v>
      </c>
      <c r="E6" s="116"/>
      <c r="F6" s="68" t="s">
        <v>50</v>
      </c>
      <c r="G6" s="76"/>
      <c r="H6" s="74">
        <v>3000</v>
      </c>
      <c r="I6" s="137"/>
    </row>
    <row r="7" spans="1:9" ht="15">
      <c r="A7" s="119"/>
      <c r="B7" s="12" t="s">
        <v>8</v>
      </c>
      <c r="C7" s="13"/>
      <c r="D7" s="14"/>
      <c r="E7" s="116"/>
      <c r="F7" s="68" t="s">
        <v>48</v>
      </c>
      <c r="G7" s="76"/>
      <c r="H7" s="74">
        <v>17000</v>
      </c>
      <c r="I7" s="137"/>
    </row>
    <row r="8" spans="1:9" ht="15.75" thickBot="1">
      <c r="A8" s="120"/>
      <c r="B8" s="15" t="s">
        <v>7</v>
      </c>
      <c r="C8" s="16"/>
      <c r="D8" s="17">
        <v>0</v>
      </c>
      <c r="E8" s="117"/>
      <c r="F8" s="15" t="s">
        <v>7</v>
      </c>
      <c r="G8" s="77"/>
      <c r="H8" s="78">
        <v>40000</v>
      </c>
      <c r="I8" s="138"/>
    </row>
    <row r="9" spans="1:9" ht="15">
      <c r="A9" s="94" t="s">
        <v>37</v>
      </c>
      <c r="B9" s="31" t="s">
        <v>9</v>
      </c>
      <c r="C9" s="19"/>
      <c r="D9" s="31">
        <f>15153.6</f>
        <v>15153.6</v>
      </c>
      <c r="E9" s="116">
        <f>SUM(D9:D13)</f>
        <v>110153.6</v>
      </c>
      <c r="F9" s="75" t="s">
        <v>9</v>
      </c>
      <c r="G9" s="79"/>
      <c r="H9" s="79">
        <v>44000</v>
      </c>
      <c r="I9" s="139">
        <f>SUM(H9:H13)</f>
        <v>220000</v>
      </c>
    </row>
    <row r="10" spans="1:9" ht="15">
      <c r="A10" s="95"/>
      <c r="B10" s="12" t="s">
        <v>10</v>
      </c>
      <c r="C10" s="20"/>
      <c r="D10" s="21">
        <v>93000</v>
      </c>
      <c r="E10" s="124"/>
      <c r="F10" s="68" t="s">
        <v>10</v>
      </c>
      <c r="G10" s="80"/>
      <c r="H10" s="7">
        <v>95000</v>
      </c>
      <c r="I10" s="140"/>
    </row>
    <row r="11" spans="1:9" ht="15">
      <c r="A11" s="95"/>
      <c r="B11" s="2" t="s">
        <v>11</v>
      </c>
      <c r="C11" s="21"/>
      <c r="D11" s="21"/>
      <c r="E11" s="124"/>
      <c r="F11" s="68" t="s">
        <v>11</v>
      </c>
      <c r="G11" s="7"/>
      <c r="H11" s="7">
        <v>60000</v>
      </c>
      <c r="I11" s="140"/>
    </row>
    <row r="12" spans="1:9" ht="15">
      <c r="A12" s="95"/>
      <c r="B12" s="2" t="s">
        <v>12</v>
      </c>
      <c r="C12" s="22"/>
      <c r="D12" s="14">
        <v>2000</v>
      </c>
      <c r="E12" s="124"/>
      <c r="F12" s="68" t="s">
        <v>55</v>
      </c>
      <c r="G12" s="81"/>
      <c r="H12" s="74">
        <v>6000</v>
      </c>
      <c r="I12" s="140"/>
    </row>
    <row r="13" spans="1:9" ht="15.75" thickBot="1">
      <c r="A13" s="96"/>
      <c r="B13" s="4" t="s">
        <v>13</v>
      </c>
      <c r="C13" s="23"/>
      <c r="D13" s="17"/>
      <c r="E13" s="125"/>
      <c r="F13" s="69" t="s">
        <v>13</v>
      </c>
      <c r="G13" s="82"/>
      <c r="H13" s="74">
        <v>15000</v>
      </c>
      <c r="I13" s="141"/>
    </row>
    <row r="14" spans="1:9" ht="15">
      <c r="A14" s="118" t="s">
        <v>38</v>
      </c>
      <c r="B14" s="18" t="s">
        <v>34</v>
      </c>
      <c r="C14" s="30"/>
      <c r="D14" s="49"/>
      <c r="E14" s="115">
        <f>SUM(D14:D18)</f>
        <v>6005</v>
      </c>
      <c r="F14" s="83" t="s">
        <v>34</v>
      </c>
      <c r="G14" s="84"/>
      <c r="H14" s="72">
        <v>30000</v>
      </c>
      <c r="I14" s="142">
        <f>SUM(H14:H18)</f>
        <v>70000</v>
      </c>
    </row>
    <row r="15" spans="1:9" ht="15">
      <c r="A15" s="119"/>
      <c r="B15" s="12" t="s">
        <v>14</v>
      </c>
      <c r="C15" s="13"/>
      <c r="D15" s="47"/>
      <c r="E15" s="116"/>
      <c r="F15" s="68" t="s">
        <v>46</v>
      </c>
      <c r="G15" s="76"/>
      <c r="H15" s="74">
        <v>15000</v>
      </c>
      <c r="I15" s="139"/>
    </row>
    <row r="16" spans="1:9" ht="15">
      <c r="A16" s="119"/>
      <c r="B16" s="12" t="s">
        <v>15</v>
      </c>
      <c r="C16" s="13"/>
      <c r="D16" s="47"/>
      <c r="E16" s="116"/>
      <c r="F16" s="68" t="s">
        <v>15</v>
      </c>
      <c r="G16" s="76"/>
      <c r="H16" s="74">
        <v>10000</v>
      </c>
      <c r="I16" s="139"/>
    </row>
    <row r="17" spans="1:9" ht="15">
      <c r="A17" s="119"/>
      <c r="B17" s="2" t="s">
        <v>16</v>
      </c>
      <c r="C17" s="13"/>
      <c r="D17" s="12">
        <v>6005</v>
      </c>
      <c r="E17" s="116"/>
      <c r="F17" s="68" t="s">
        <v>16</v>
      </c>
      <c r="G17" s="76"/>
      <c r="H17" s="74">
        <v>10000</v>
      </c>
      <c r="I17" s="139"/>
    </row>
    <row r="18" spans="1:9" ht="15.75" thickBot="1">
      <c r="A18" s="120"/>
      <c r="B18" s="4" t="s">
        <v>17</v>
      </c>
      <c r="C18" s="17"/>
      <c r="D18" s="48"/>
      <c r="E18" s="117"/>
      <c r="F18" s="69" t="s">
        <v>17</v>
      </c>
      <c r="G18" s="78"/>
      <c r="H18" s="74">
        <v>5000</v>
      </c>
      <c r="I18" s="143"/>
    </row>
    <row r="19" spans="1:9" ht="15">
      <c r="A19" s="106"/>
      <c r="B19" s="58" t="s">
        <v>19</v>
      </c>
      <c r="C19" s="25"/>
      <c r="D19" s="25">
        <f>SUM(D20:D24)</f>
        <v>392700</v>
      </c>
      <c r="E19" s="100">
        <f>D19+SUM(D25:D31)</f>
        <v>627369.4</v>
      </c>
      <c r="F19" s="83" t="s">
        <v>19</v>
      </c>
      <c r="G19" s="72"/>
      <c r="H19" s="72">
        <f>SUM(H20:H24)</f>
        <v>415000</v>
      </c>
      <c r="I19" s="97">
        <f>H19+SUM(H25:H31)</f>
        <v>691100</v>
      </c>
    </row>
    <row r="20" spans="1:9" ht="15">
      <c r="A20" s="107"/>
      <c r="B20" s="59" t="s">
        <v>20</v>
      </c>
      <c r="C20" s="27"/>
      <c r="D20" s="46">
        <v>327700</v>
      </c>
      <c r="E20" s="101"/>
      <c r="F20" s="26" t="s">
        <v>20</v>
      </c>
      <c r="G20" s="27"/>
      <c r="H20" s="90">
        <v>350000</v>
      </c>
      <c r="I20" s="98"/>
    </row>
    <row r="21" spans="1:9" ht="15">
      <c r="A21" s="107"/>
      <c r="B21" s="59" t="s">
        <v>21</v>
      </c>
      <c r="C21" s="27"/>
      <c r="D21" s="27"/>
      <c r="E21" s="101"/>
      <c r="F21" s="26" t="s">
        <v>21</v>
      </c>
      <c r="G21" s="27"/>
      <c r="H21" s="74"/>
      <c r="I21" s="98"/>
    </row>
    <row r="22" spans="1:9" ht="15">
      <c r="A22" s="107"/>
      <c r="B22" s="59" t="s">
        <v>22</v>
      </c>
      <c r="C22" s="27"/>
      <c r="D22" s="27"/>
      <c r="E22" s="101"/>
      <c r="F22" s="26" t="s">
        <v>22</v>
      </c>
      <c r="G22" s="27"/>
      <c r="H22" s="74"/>
      <c r="I22" s="98"/>
    </row>
    <row r="23" spans="1:9" ht="15">
      <c r="A23" s="107"/>
      <c r="B23" s="59" t="s">
        <v>23</v>
      </c>
      <c r="C23" s="27"/>
      <c r="D23" s="46">
        <v>10500</v>
      </c>
      <c r="E23" s="101"/>
      <c r="F23" s="52" t="s">
        <v>23</v>
      </c>
      <c r="G23" s="27"/>
      <c r="H23" s="90">
        <v>10000</v>
      </c>
      <c r="I23" s="98"/>
    </row>
    <row r="24" spans="1:9" ht="15" customHeight="1">
      <c r="A24" s="107"/>
      <c r="B24" s="59" t="s">
        <v>42</v>
      </c>
      <c r="C24" s="27"/>
      <c r="D24" s="46">
        <v>54500</v>
      </c>
      <c r="E24" s="101"/>
      <c r="F24" s="26" t="s">
        <v>42</v>
      </c>
      <c r="G24" s="27"/>
      <c r="H24" s="90">
        <v>55000</v>
      </c>
      <c r="I24" s="98"/>
    </row>
    <row r="25" spans="1:9" ht="15">
      <c r="A25" s="107"/>
      <c r="B25" s="60" t="s">
        <v>96</v>
      </c>
      <c r="C25" s="14"/>
      <c r="D25" s="14">
        <v>10200</v>
      </c>
      <c r="E25" s="101"/>
      <c r="F25" s="60" t="s">
        <v>96</v>
      </c>
      <c r="G25" s="74"/>
      <c r="H25" s="74">
        <v>5600</v>
      </c>
      <c r="I25" s="98"/>
    </row>
    <row r="26" spans="1:9" ht="15">
      <c r="A26" s="107"/>
      <c r="B26" s="61" t="s">
        <v>24</v>
      </c>
      <c r="C26" s="22"/>
      <c r="D26" s="14">
        <v>17500</v>
      </c>
      <c r="E26" s="101"/>
      <c r="F26" s="68" t="s">
        <v>24</v>
      </c>
      <c r="G26" s="81"/>
      <c r="H26" s="74">
        <v>17500</v>
      </c>
      <c r="I26" s="98"/>
    </row>
    <row r="27" spans="1:9" ht="15">
      <c r="A27" s="107"/>
      <c r="B27" s="62" t="s">
        <v>25</v>
      </c>
      <c r="C27" s="14"/>
      <c r="D27" s="14">
        <v>72000</v>
      </c>
      <c r="E27" s="101"/>
      <c r="F27" s="68" t="s">
        <v>25</v>
      </c>
      <c r="G27" s="74"/>
      <c r="H27" s="74">
        <v>90000</v>
      </c>
      <c r="I27" s="98"/>
    </row>
    <row r="28" spans="1:9" ht="15">
      <c r="A28" s="107"/>
      <c r="B28" s="61" t="s">
        <v>26</v>
      </c>
      <c r="C28" s="14"/>
      <c r="D28" s="14">
        <v>62500</v>
      </c>
      <c r="E28" s="101"/>
      <c r="F28" s="68" t="s">
        <v>26</v>
      </c>
      <c r="G28" s="74"/>
      <c r="H28" s="74">
        <v>85000</v>
      </c>
      <c r="I28" s="98"/>
    </row>
    <row r="29" spans="1:9" ht="15">
      <c r="A29" s="107"/>
      <c r="B29" s="63" t="s">
        <v>18</v>
      </c>
      <c r="C29" s="14"/>
      <c r="D29" s="45">
        <v>9065.4</v>
      </c>
      <c r="E29" s="101"/>
      <c r="F29" s="75" t="s">
        <v>18</v>
      </c>
      <c r="G29" s="74"/>
      <c r="H29" s="74">
        <v>10000</v>
      </c>
      <c r="I29" s="98"/>
    </row>
    <row r="30" spans="1:9" ht="43.5" customHeight="1">
      <c r="A30" s="107"/>
      <c r="B30" s="64" t="s">
        <v>35</v>
      </c>
      <c r="C30" s="14"/>
      <c r="D30" s="14">
        <v>27204</v>
      </c>
      <c r="E30" s="101"/>
      <c r="F30" s="85" t="s">
        <v>35</v>
      </c>
      <c r="G30" s="74"/>
      <c r="H30" s="7">
        <v>28000</v>
      </c>
      <c r="I30" s="98"/>
    </row>
    <row r="31" spans="1:9" ht="15.75" thickBot="1">
      <c r="A31" s="107"/>
      <c r="B31" s="65" t="s">
        <v>36</v>
      </c>
      <c r="C31" s="17"/>
      <c r="D31" s="17">
        <v>36200</v>
      </c>
      <c r="E31" s="102"/>
      <c r="F31" s="69" t="s">
        <v>36</v>
      </c>
      <c r="G31" s="78"/>
      <c r="H31" s="86">
        <v>40000</v>
      </c>
      <c r="I31" s="99"/>
    </row>
    <row r="32" spans="1:9" ht="15">
      <c r="A32" s="108"/>
      <c r="B32" s="31" t="s">
        <v>39</v>
      </c>
      <c r="C32" s="45"/>
      <c r="D32" s="45">
        <v>5000</v>
      </c>
      <c r="E32" s="129">
        <f>SUM(D32:D33)</f>
        <v>141400</v>
      </c>
      <c r="F32" s="75"/>
      <c r="G32" s="87"/>
      <c r="H32" s="87"/>
      <c r="I32" s="122">
        <f>SUM(H32:H33)</f>
        <v>300000</v>
      </c>
    </row>
    <row r="33" spans="1:9" ht="15.75" thickBot="1">
      <c r="A33" s="109"/>
      <c r="B33" s="17" t="s">
        <v>94</v>
      </c>
      <c r="C33" s="29"/>
      <c r="D33" s="4">
        <v>136400</v>
      </c>
      <c r="E33" s="130"/>
      <c r="F33" s="78" t="s">
        <v>95</v>
      </c>
      <c r="G33" s="88"/>
      <c r="H33" s="69">
        <v>300000</v>
      </c>
      <c r="I33" s="123"/>
    </row>
    <row r="34" spans="1:9" ht="15">
      <c r="A34" s="126" t="s">
        <v>28</v>
      </c>
      <c r="B34" s="24" t="s">
        <v>29</v>
      </c>
      <c r="C34" s="30"/>
      <c r="D34" s="42">
        <v>14989</v>
      </c>
      <c r="E34" s="100">
        <f>SUM(D34:D36)</f>
        <v>19896.5</v>
      </c>
      <c r="F34" s="83" t="s">
        <v>29</v>
      </c>
      <c r="G34" s="84"/>
      <c r="H34" s="72">
        <v>16000</v>
      </c>
      <c r="I34" s="110">
        <f>SUM(H34:H36)</f>
        <v>24801.1</v>
      </c>
    </row>
    <row r="35" spans="1:9" ht="15">
      <c r="A35" s="127"/>
      <c r="B35" s="2" t="s">
        <v>30</v>
      </c>
      <c r="C35" s="13"/>
      <c r="D35" s="14">
        <v>2587.5</v>
      </c>
      <c r="E35" s="101"/>
      <c r="F35" s="68" t="s">
        <v>30</v>
      </c>
      <c r="G35" s="76"/>
      <c r="H35" s="89">
        <v>2801.1</v>
      </c>
      <c r="I35" s="111"/>
    </row>
    <row r="36" spans="1:9" ht="15.75" thickBot="1">
      <c r="A36" s="128"/>
      <c r="B36" s="4" t="s">
        <v>31</v>
      </c>
      <c r="C36" s="16"/>
      <c r="D36" s="17">
        <v>2320</v>
      </c>
      <c r="E36" s="102"/>
      <c r="F36" s="69" t="s">
        <v>58</v>
      </c>
      <c r="G36" s="77"/>
      <c r="H36" s="78">
        <v>6000</v>
      </c>
      <c r="I36" s="112"/>
    </row>
    <row r="37" spans="1:9" ht="18.75">
      <c r="A37" s="31" t="s">
        <v>32</v>
      </c>
      <c r="B37" s="31"/>
      <c r="C37" s="32"/>
      <c r="D37" s="33"/>
      <c r="E37" s="57">
        <f>SUM(E3:E36)</f>
        <v>907103.7000000001</v>
      </c>
      <c r="F37" s="51"/>
      <c r="G37" s="51"/>
      <c r="H37" s="51"/>
      <c r="I37" s="57">
        <f>SUM(I3:I36)</f>
        <v>1386901.1</v>
      </c>
    </row>
    <row r="38" spans="1:9" ht="15">
      <c r="A38" s="10"/>
      <c r="B38" s="12"/>
      <c r="C38" s="3"/>
      <c r="D38" s="22"/>
      <c r="E38" s="34"/>
      <c r="F38" s="39"/>
      <c r="G38" s="39"/>
      <c r="H38" s="39"/>
      <c r="I38" s="39"/>
    </row>
    <row r="39" spans="1:9" ht="15">
      <c r="A39" s="35"/>
      <c r="B39" s="36"/>
      <c r="C39" s="37"/>
      <c r="D39" s="36"/>
      <c r="E39" s="38"/>
      <c r="F39" s="38"/>
      <c r="G39" s="38"/>
      <c r="H39" s="38"/>
      <c r="I39" s="38"/>
    </row>
    <row r="40" spans="2:6" ht="18.75">
      <c r="B40" s="43" t="s">
        <v>33</v>
      </c>
      <c r="D40" s="44" t="s">
        <v>43</v>
      </c>
      <c r="F40" s="53" t="s">
        <v>57</v>
      </c>
    </row>
    <row r="41" spans="2:6" ht="18.75">
      <c r="B41" s="43" t="s">
        <v>40</v>
      </c>
      <c r="D41" s="43" t="s">
        <v>44</v>
      </c>
      <c r="F41" s="53" t="s">
        <v>56</v>
      </c>
    </row>
    <row r="42" spans="2:6" ht="15.75">
      <c r="B42" s="43" t="s">
        <v>41</v>
      </c>
      <c r="D42" s="43" t="s">
        <v>44</v>
      </c>
      <c r="F42" s="67">
        <v>23230.02</v>
      </c>
    </row>
    <row r="43" spans="2:4" ht="15.75" thickBot="1">
      <c r="B43" s="55" t="s">
        <v>51</v>
      </c>
      <c r="C43" s="1"/>
      <c r="D43" s="54"/>
    </row>
    <row r="44" ht="15">
      <c r="B44" s="56" t="s">
        <v>52</v>
      </c>
    </row>
  </sheetData>
  <sheetProtection/>
  <mergeCells count="21">
    <mergeCell ref="G1:I1"/>
    <mergeCell ref="G2:H2"/>
    <mergeCell ref="I3:I8"/>
    <mergeCell ref="I9:I13"/>
    <mergeCell ref="I14:I18"/>
    <mergeCell ref="A3:A8"/>
    <mergeCell ref="I32:I33"/>
    <mergeCell ref="E9:E13"/>
    <mergeCell ref="E14:E18"/>
    <mergeCell ref="A34:A36"/>
    <mergeCell ref="E32:E33"/>
    <mergeCell ref="A9:A13"/>
    <mergeCell ref="I19:I31"/>
    <mergeCell ref="E34:E36"/>
    <mergeCell ref="C1:E1"/>
    <mergeCell ref="A19:A33"/>
    <mergeCell ref="I34:I36"/>
    <mergeCell ref="C2:D2"/>
    <mergeCell ref="E3:E8"/>
    <mergeCell ref="E19:E31"/>
    <mergeCell ref="A14:A18"/>
  </mergeCells>
  <printOptions/>
  <pageMargins left="0.7" right="0.7" top="0.75" bottom="0.75" header="0.3" footer="0.3"/>
  <pageSetup horizontalDpi="600" verticalDpi="600" orientation="portrait" paperSize="9" r:id="rId1"/>
  <ignoredErrors>
    <ignoredError sqref="I3:I3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G36" sqref="G36"/>
    </sheetView>
  </sheetViews>
  <sheetFormatPr defaultColWidth="9.140625" defaultRowHeight="15"/>
  <cols>
    <col min="1" max="1" width="9.00390625" style="1" customWidth="1"/>
    <col min="2" max="2" width="21.28125" style="1" customWidth="1"/>
    <col min="3" max="3" width="0.42578125" style="40" customWidth="1"/>
    <col min="4" max="4" width="7.28125" style="1" customWidth="1"/>
    <col min="5" max="5" width="10.28125" style="1" customWidth="1"/>
    <col min="6" max="16384" width="9.140625" style="1" customWidth="1"/>
  </cols>
  <sheetData>
    <row r="1" spans="1:5" ht="15">
      <c r="A1" s="2"/>
      <c r="B1" s="2"/>
      <c r="C1" s="103" t="s">
        <v>53</v>
      </c>
      <c r="D1" s="104"/>
      <c r="E1" s="105"/>
    </row>
    <row r="2" spans="1:5" ht="15.75" thickBot="1">
      <c r="A2" s="41" t="s">
        <v>0</v>
      </c>
      <c r="B2" s="4" t="s">
        <v>1</v>
      </c>
      <c r="C2" s="113" t="s">
        <v>2</v>
      </c>
      <c r="D2" s="114"/>
      <c r="E2" s="66" t="s">
        <v>54</v>
      </c>
    </row>
    <row r="3" spans="1:5" ht="15">
      <c r="A3" s="121" t="s">
        <v>3</v>
      </c>
      <c r="B3" s="50" t="s">
        <v>4</v>
      </c>
      <c r="C3" s="6"/>
      <c r="D3" s="5">
        <v>1091.2</v>
      </c>
      <c r="E3" s="115">
        <f>SUM(D3:D8)</f>
        <v>2279.2</v>
      </c>
    </row>
    <row r="4" spans="1:5" ht="15">
      <c r="A4" s="119"/>
      <c r="B4" s="7" t="s">
        <v>5</v>
      </c>
      <c r="C4" s="9"/>
      <c r="D4" s="8">
        <v>1188</v>
      </c>
      <c r="E4" s="116"/>
    </row>
    <row r="5" spans="1:5" ht="15">
      <c r="A5" s="119"/>
      <c r="B5" s="11"/>
      <c r="C5" s="9"/>
      <c r="D5" s="8"/>
      <c r="E5" s="116"/>
    </row>
    <row r="6" spans="1:5" ht="15">
      <c r="A6" s="119"/>
      <c r="B6" s="2"/>
      <c r="C6" s="13"/>
      <c r="D6" s="14"/>
      <c r="E6" s="116"/>
    </row>
    <row r="7" spans="1:5" ht="15">
      <c r="A7" s="119"/>
      <c r="B7" s="12"/>
      <c r="C7" s="13"/>
      <c r="D7" s="14"/>
      <c r="E7" s="116"/>
    </row>
    <row r="8" spans="1:5" ht="15.75" thickBot="1">
      <c r="A8" s="120"/>
      <c r="B8" s="15"/>
      <c r="C8" s="16"/>
      <c r="D8" s="17"/>
      <c r="E8" s="117"/>
    </row>
    <row r="9" spans="1:5" ht="15">
      <c r="A9" s="94" t="s">
        <v>37</v>
      </c>
      <c r="B9" s="31" t="s">
        <v>9</v>
      </c>
      <c r="C9" s="19"/>
      <c r="D9" s="31">
        <f>15153.6</f>
        <v>15153.6</v>
      </c>
      <c r="E9" s="116">
        <f>SUM(D9:D13)</f>
        <v>110153.6</v>
      </c>
    </row>
    <row r="10" spans="1:5" ht="15">
      <c r="A10" s="95"/>
      <c r="B10" s="12" t="s">
        <v>10</v>
      </c>
      <c r="C10" s="20"/>
      <c r="D10" s="21">
        <v>93000</v>
      </c>
      <c r="E10" s="124"/>
    </row>
    <row r="11" spans="1:5" ht="15">
      <c r="A11" s="95"/>
      <c r="B11" s="2"/>
      <c r="C11" s="21"/>
      <c r="D11" s="21"/>
      <c r="E11" s="124"/>
    </row>
    <row r="12" spans="1:5" ht="15">
      <c r="A12" s="95"/>
      <c r="B12" s="2" t="s">
        <v>12</v>
      </c>
      <c r="C12" s="22"/>
      <c r="D12" s="14">
        <v>2000</v>
      </c>
      <c r="E12" s="124"/>
    </row>
    <row r="13" spans="1:5" ht="15.75" thickBot="1">
      <c r="A13" s="96"/>
      <c r="B13" s="4"/>
      <c r="C13" s="23"/>
      <c r="D13" s="17"/>
      <c r="E13" s="125"/>
    </row>
    <row r="14" spans="1:5" ht="15">
      <c r="A14" s="118" t="s">
        <v>38</v>
      </c>
      <c r="B14" s="18"/>
      <c r="C14" s="30"/>
      <c r="D14" s="49"/>
      <c r="E14" s="115">
        <f>SUM(D14:D18)</f>
        <v>6005</v>
      </c>
    </row>
    <row r="15" spans="1:5" ht="15">
      <c r="A15" s="119"/>
      <c r="B15" s="12"/>
      <c r="C15" s="13"/>
      <c r="D15" s="47"/>
      <c r="E15" s="116"/>
    </row>
    <row r="16" spans="1:5" ht="15">
      <c r="A16" s="119"/>
      <c r="B16" s="12"/>
      <c r="C16" s="13"/>
      <c r="D16" s="47"/>
      <c r="E16" s="116"/>
    </row>
    <row r="17" spans="1:5" ht="15">
      <c r="A17" s="119"/>
      <c r="B17" s="2" t="s">
        <v>16</v>
      </c>
      <c r="C17" s="13"/>
      <c r="D17" s="12">
        <v>6005</v>
      </c>
      <c r="E17" s="116"/>
    </row>
    <row r="18" spans="1:5" ht="15.75" thickBot="1">
      <c r="A18" s="120"/>
      <c r="B18" s="4" t="s">
        <v>17</v>
      </c>
      <c r="C18" s="17"/>
      <c r="D18" s="48"/>
      <c r="E18" s="117"/>
    </row>
    <row r="19" spans="1:5" ht="15">
      <c r="A19" s="106"/>
      <c r="B19" s="58" t="s">
        <v>19</v>
      </c>
      <c r="C19" s="25"/>
      <c r="D19" s="25">
        <v>392700</v>
      </c>
      <c r="E19" s="100">
        <f>D19+SUM(D25:D31)</f>
        <v>627369.4</v>
      </c>
    </row>
    <row r="20" spans="1:5" ht="15">
      <c r="A20" s="107"/>
      <c r="B20" s="59"/>
      <c r="C20" s="27"/>
      <c r="D20" s="46"/>
      <c r="E20" s="101"/>
    </row>
    <row r="21" spans="1:5" ht="15">
      <c r="A21" s="107"/>
      <c r="B21" s="59"/>
      <c r="C21" s="27"/>
      <c r="D21" s="27"/>
      <c r="E21" s="101"/>
    </row>
    <row r="22" spans="1:5" ht="15">
      <c r="A22" s="107"/>
      <c r="B22" s="59"/>
      <c r="C22" s="27"/>
      <c r="D22" s="27"/>
      <c r="E22" s="101"/>
    </row>
    <row r="23" spans="1:5" ht="15">
      <c r="A23" s="107"/>
      <c r="B23" s="59"/>
      <c r="C23" s="27"/>
      <c r="D23" s="46"/>
      <c r="E23" s="101"/>
    </row>
    <row r="24" spans="1:5" ht="15" customHeight="1">
      <c r="A24" s="107"/>
      <c r="B24" s="59"/>
      <c r="C24" s="27"/>
      <c r="D24" s="46"/>
      <c r="E24" s="101"/>
    </row>
    <row r="25" spans="1:5" ht="15">
      <c r="A25" s="107"/>
      <c r="B25" s="60" t="s">
        <v>60</v>
      </c>
      <c r="C25" s="14"/>
      <c r="D25" s="14">
        <v>10200</v>
      </c>
      <c r="E25" s="101"/>
    </row>
    <row r="26" spans="1:5" ht="15">
      <c r="A26" s="107"/>
      <c r="B26" s="61" t="s">
        <v>24</v>
      </c>
      <c r="C26" s="22"/>
      <c r="D26" s="14">
        <v>17500</v>
      </c>
      <c r="E26" s="101"/>
    </row>
    <row r="27" spans="1:5" ht="15">
      <c r="A27" s="107"/>
      <c r="B27" s="62" t="s">
        <v>25</v>
      </c>
      <c r="C27" s="14"/>
      <c r="D27" s="14">
        <v>72000</v>
      </c>
      <c r="E27" s="101"/>
    </row>
    <row r="28" spans="1:5" ht="15">
      <c r="A28" s="107"/>
      <c r="B28" s="61" t="s">
        <v>26</v>
      </c>
      <c r="C28" s="14"/>
      <c r="D28" s="14">
        <v>62500</v>
      </c>
      <c r="E28" s="101"/>
    </row>
    <row r="29" spans="1:5" ht="15">
      <c r="A29" s="107"/>
      <c r="B29" s="63" t="s">
        <v>18</v>
      </c>
      <c r="C29" s="14"/>
      <c r="D29" s="45">
        <v>9065.4</v>
      </c>
      <c r="E29" s="101"/>
    </row>
    <row r="30" spans="1:5" ht="43.5" customHeight="1">
      <c r="A30" s="107"/>
      <c r="B30" s="64" t="s">
        <v>35</v>
      </c>
      <c r="C30" s="14"/>
      <c r="D30" s="14">
        <v>27204</v>
      </c>
      <c r="E30" s="101"/>
    </row>
    <row r="31" spans="1:5" ht="15.75" thickBot="1">
      <c r="A31" s="107"/>
      <c r="B31" s="65" t="s">
        <v>36</v>
      </c>
      <c r="C31" s="17"/>
      <c r="D31" s="17">
        <v>36200</v>
      </c>
      <c r="E31" s="102"/>
    </row>
    <row r="32" spans="1:5" ht="15">
      <c r="A32" s="108"/>
      <c r="B32" s="31" t="s">
        <v>39</v>
      </c>
      <c r="C32" s="45"/>
      <c r="D32" s="45">
        <v>5000</v>
      </c>
      <c r="E32" s="129">
        <f>SUM(D32:D33)</f>
        <v>141400</v>
      </c>
    </row>
    <row r="33" spans="1:5" ht="15.75" thickBot="1">
      <c r="A33" s="109"/>
      <c r="B33" s="17" t="s">
        <v>27</v>
      </c>
      <c r="C33" s="29"/>
      <c r="D33" s="4">
        <v>136400</v>
      </c>
      <c r="E33" s="130"/>
    </row>
    <row r="34" spans="1:5" ht="15">
      <c r="A34" s="126" t="s">
        <v>28</v>
      </c>
      <c r="B34" s="24" t="s">
        <v>29</v>
      </c>
      <c r="C34" s="30"/>
      <c r="D34" s="42">
        <v>14989</v>
      </c>
      <c r="E34" s="100">
        <f>SUM(D34:D36)</f>
        <v>19896.5</v>
      </c>
    </row>
    <row r="35" spans="1:5" ht="15">
      <c r="A35" s="127"/>
      <c r="B35" s="2" t="s">
        <v>30</v>
      </c>
      <c r="C35" s="13"/>
      <c r="D35" s="14">
        <v>2587.5</v>
      </c>
      <c r="E35" s="101"/>
    </row>
    <row r="36" spans="1:5" ht="15.75" thickBot="1">
      <c r="A36" s="128"/>
      <c r="B36" s="4" t="s">
        <v>58</v>
      </c>
      <c r="C36" s="16"/>
      <c r="D36" s="17">
        <v>2320</v>
      </c>
      <c r="E36" s="102"/>
    </row>
    <row r="37" spans="1:5" ht="18.75">
      <c r="A37" s="31" t="s">
        <v>32</v>
      </c>
      <c r="B37" s="31"/>
      <c r="C37" s="32"/>
      <c r="D37" s="33"/>
      <c r="E37" s="57">
        <f>SUM(E3:E36)</f>
        <v>907103.7000000001</v>
      </c>
    </row>
    <row r="38" spans="1:5" ht="15">
      <c r="A38" s="10"/>
      <c r="B38" s="12"/>
      <c r="C38" s="3"/>
      <c r="D38" s="22"/>
      <c r="E38" s="34"/>
    </row>
    <row r="39" spans="1:5" ht="15">
      <c r="A39" s="35"/>
      <c r="B39" s="36"/>
      <c r="C39" s="37"/>
      <c r="D39" s="36"/>
      <c r="E39" s="38"/>
    </row>
    <row r="40" spans="2:4" ht="15.75">
      <c r="B40" s="43" t="s">
        <v>33</v>
      </c>
      <c r="D40" s="44" t="s">
        <v>43</v>
      </c>
    </row>
    <row r="41" spans="2:4" ht="15.75">
      <c r="B41" s="43" t="s">
        <v>40</v>
      </c>
      <c r="D41" s="43" t="s">
        <v>44</v>
      </c>
    </row>
    <row r="42" spans="2:10" ht="18.75">
      <c r="B42" s="43" t="s">
        <v>41</v>
      </c>
      <c r="D42" s="43" t="s">
        <v>44</v>
      </c>
      <c r="I42" s="1">
        <v>907104</v>
      </c>
      <c r="J42" s="91" t="s">
        <v>59</v>
      </c>
    </row>
    <row r="43" spans="2:4" ht="15.75" thickBot="1">
      <c r="B43" s="55" t="s">
        <v>51</v>
      </c>
      <c r="C43" s="1"/>
      <c r="D43" s="54"/>
    </row>
    <row r="44" ht="15">
      <c r="B44" s="56" t="s">
        <v>52</v>
      </c>
    </row>
  </sheetData>
  <sheetProtection/>
  <mergeCells count="13">
    <mergeCell ref="C1:E1"/>
    <mergeCell ref="C2:D2"/>
    <mergeCell ref="A3:A8"/>
    <mergeCell ref="E3:E8"/>
    <mergeCell ref="A19:A33"/>
    <mergeCell ref="E19:E31"/>
    <mergeCell ref="E32:E33"/>
    <mergeCell ref="A34:A36"/>
    <mergeCell ref="E34:E36"/>
    <mergeCell ref="A9:A13"/>
    <mergeCell ref="E9:E13"/>
    <mergeCell ref="A14:A18"/>
    <mergeCell ref="E14:E18"/>
  </mergeCells>
  <printOptions/>
  <pageMargins left="0.7" right="0.7" top="0.75" bottom="0.75" header="0.3" footer="0.3"/>
  <pageSetup orientation="portrait" paperSize="9"/>
  <ignoredErrors>
    <ignoredError sqref="E20 D25:E36 E21:E22 E19 E23:E24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E37" sqref="E37"/>
    </sheetView>
  </sheetViews>
  <sheetFormatPr defaultColWidth="9.140625" defaultRowHeight="15"/>
  <cols>
    <col min="1" max="1" width="9.00390625" style="1" customWidth="1"/>
    <col min="2" max="2" width="19.28125" style="1" customWidth="1"/>
    <col min="3" max="3" width="0.71875" style="1" customWidth="1"/>
    <col min="4" max="4" width="7.28125" style="1" customWidth="1"/>
    <col min="5" max="5" width="11.8515625" style="1" customWidth="1"/>
  </cols>
  <sheetData>
    <row r="1" spans="1:5" ht="15">
      <c r="A1" s="2"/>
      <c r="B1" s="68"/>
      <c r="C1" s="131" t="s">
        <v>45</v>
      </c>
      <c r="D1" s="132"/>
      <c r="E1" s="133"/>
    </row>
    <row r="2" spans="1:5" ht="15.75" thickBot="1">
      <c r="A2" s="41" t="s">
        <v>0</v>
      </c>
      <c r="B2" s="69" t="s">
        <v>1</v>
      </c>
      <c r="C2" s="134" t="s">
        <v>2</v>
      </c>
      <c r="D2" s="135"/>
      <c r="E2" s="70" t="s">
        <v>54</v>
      </c>
    </row>
    <row r="3" spans="1:5" ht="15">
      <c r="A3" s="121" t="s">
        <v>3</v>
      </c>
      <c r="B3" s="50" t="s">
        <v>4</v>
      </c>
      <c r="C3" s="71"/>
      <c r="D3" s="72">
        <v>3000</v>
      </c>
      <c r="E3" s="136">
        <f>SUM(D3:D8)</f>
        <v>81000</v>
      </c>
    </row>
    <row r="4" spans="1:5" ht="15">
      <c r="A4" s="119"/>
      <c r="B4" s="7" t="s">
        <v>5</v>
      </c>
      <c r="C4" s="73"/>
      <c r="D4" s="74">
        <v>3000</v>
      </c>
      <c r="E4" s="137"/>
    </row>
    <row r="5" spans="1:5" ht="15">
      <c r="A5" s="119"/>
      <c r="B5" s="75" t="s">
        <v>47</v>
      </c>
      <c r="C5" s="73"/>
      <c r="D5" s="7">
        <v>15000</v>
      </c>
      <c r="E5" s="137"/>
    </row>
    <row r="6" spans="1:5" ht="15">
      <c r="A6" s="119"/>
      <c r="B6" s="68" t="s">
        <v>50</v>
      </c>
      <c r="C6" s="76"/>
      <c r="D6" s="74">
        <v>3000</v>
      </c>
      <c r="E6" s="137"/>
    </row>
    <row r="7" spans="1:5" ht="15">
      <c r="A7" s="119"/>
      <c r="B7" s="68" t="s">
        <v>48</v>
      </c>
      <c r="C7" s="76"/>
      <c r="D7" s="74">
        <v>17000</v>
      </c>
      <c r="E7" s="137"/>
    </row>
    <row r="8" spans="1:5" ht="15.75" thickBot="1">
      <c r="A8" s="120"/>
      <c r="B8" s="15" t="s">
        <v>7</v>
      </c>
      <c r="C8" s="77"/>
      <c r="D8" s="78">
        <v>40000</v>
      </c>
      <c r="E8" s="138"/>
    </row>
    <row r="9" spans="1:5" ht="15">
      <c r="A9" s="94" t="s">
        <v>37</v>
      </c>
      <c r="B9" s="75" t="s">
        <v>9</v>
      </c>
      <c r="C9" s="79"/>
      <c r="D9" s="79">
        <v>44000</v>
      </c>
      <c r="E9" s="139">
        <f>SUM(D9:D13)</f>
        <v>220000</v>
      </c>
    </row>
    <row r="10" spans="1:5" ht="15">
      <c r="A10" s="95"/>
      <c r="B10" s="68" t="s">
        <v>10</v>
      </c>
      <c r="C10" s="80"/>
      <c r="D10" s="7">
        <v>95000</v>
      </c>
      <c r="E10" s="140"/>
    </row>
    <row r="11" spans="1:5" ht="15">
      <c r="A11" s="95"/>
      <c r="B11" s="68" t="s">
        <v>11</v>
      </c>
      <c r="C11" s="7"/>
      <c r="D11" s="7">
        <v>60000</v>
      </c>
      <c r="E11" s="140"/>
    </row>
    <row r="12" spans="1:5" ht="15">
      <c r="A12" s="95"/>
      <c r="B12" s="68" t="s">
        <v>55</v>
      </c>
      <c r="C12" s="81"/>
      <c r="D12" s="74">
        <v>6000</v>
      </c>
      <c r="E12" s="140"/>
    </row>
    <row r="13" spans="1:5" ht="15.75" thickBot="1">
      <c r="A13" s="96"/>
      <c r="B13" s="69" t="s">
        <v>13</v>
      </c>
      <c r="C13" s="82"/>
      <c r="D13" s="74">
        <v>15000</v>
      </c>
      <c r="E13" s="141"/>
    </row>
    <row r="14" spans="1:5" ht="15">
      <c r="A14" s="118" t="s">
        <v>38</v>
      </c>
      <c r="B14" s="83" t="s">
        <v>34</v>
      </c>
      <c r="C14" s="84"/>
      <c r="D14" s="72">
        <v>30000</v>
      </c>
      <c r="E14" s="142">
        <f>SUM(D14:D18)</f>
        <v>70000</v>
      </c>
    </row>
    <row r="15" spans="1:5" ht="15">
      <c r="A15" s="119"/>
      <c r="B15" s="68" t="s">
        <v>46</v>
      </c>
      <c r="C15" s="76"/>
      <c r="D15" s="74">
        <v>15000</v>
      </c>
      <c r="E15" s="139"/>
    </row>
    <row r="16" spans="1:5" ht="15">
      <c r="A16" s="119"/>
      <c r="B16" s="68" t="s">
        <v>15</v>
      </c>
      <c r="C16" s="76"/>
      <c r="D16" s="74">
        <v>10000</v>
      </c>
      <c r="E16" s="139"/>
    </row>
    <row r="17" spans="1:5" ht="15">
      <c r="A17" s="119"/>
      <c r="B17" s="68" t="s">
        <v>16</v>
      </c>
      <c r="C17" s="76"/>
      <c r="D17" s="74">
        <v>10000</v>
      </c>
      <c r="E17" s="139"/>
    </row>
    <row r="18" spans="1:5" ht="15.75" thickBot="1">
      <c r="A18" s="120"/>
      <c r="B18" s="69" t="s">
        <v>17</v>
      </c>
      <c r="C18" s="78"/>
      <c r="D18" s="74">
        <v>5000</v>
      </c>
      <c r="E18" s="143"/>
    </row>
    <row r="19" spans="1:5" ht="15">
      <c r="A19" s="106"/>
      <c r="B19" s="83" t="s">
        <v>62</v>
      </c>
      <c r="C19" s="72"/>
      <c r="D19" s="72">
        <v>415000</v>
      </c>
      <c r="E19" s="97">
        <f>D19+SUM(D25:D31)</f>
        <v>691100</v>
      </c>
    </row>
    <row r="20" spans="1:5" ht="15">
      <c r="A20" s="107"/>
      <c r="B20" s="26" t="s">
        <v>20</v>
      </c>
      <c r="C20" s="27"/>
      <c r="D20" s="90"/>
      <c r="E20" s="98"/>
    </row>
    <row r="21" spans="1:5" ht="15">
      <c r="A21" s="107"/>
      <c r="B21" s="26" t="s">
        <v>21</v>
      </c>
      <c r="C21" s="27"/>
      <c r="D21" s="74"/>
      <c r="E21" s="98"/>
    </row>
    <row r="22" spans="1:5" ht="15">
      <c r="A22" s="107"/>
      <c r="B22" s="26" t="s">
        <v>22</v>
      </c>
      <c r="C22" s="27"/>
      <c r="D22" s="74"/>
      <c r="E22" s="98"/>
    </row>
    <row r="23" spans="1:5" ht="15">
      <c r="A23" s="107"/>
      <c r="B23" s="52" t="s">
        <v>23</v>
      </c>
      <c r="C23" s="27"/>
      <c r="D23" s="90"/>
      <c r="E23" s="98"/>
    </row>
    <row r="24" spans="1:5" ht="15">
      <c r="A24" s="107"/>
      <c r="B24" s="26" t="s">
        <v>42</v>
      </c>
      <c r="C24" s="27"/>
      <c r="D24" s="90"/>
      <c r="E24" s="98"/>
    </row>
    <row r="25" spans="1:5" ht="15">
      <c r="A25" s="107"/>
      <c r="B25" s="28" t="s">
        <v>61</v>
      </c>
      <c r="C25" s="74"/>
      <c r="D25" s="74">
        <v>5600</v>
      </c>
      <c r="E25" s="98"/>
    </row>
    <row r="26" spans="1:5" ht="15">
      <c r="A26" s="107"/>
      <c r="B26" s="68" t="s">
        <v>24</v>
      </c>
      <c r="C26" s="81"/>
      <c r="D26" s="74">
        <v>17500</v>
      </c>
      <c r="E26" s="98"/>
    </row>
    <row r="27" spans="1:5" ht="15">
      <c r="A27" s="107"/>
      <c r="B27" s="68" t="s">
        <v>25</v>
      </c>
      <c r="C27" s="74"/>
      <c r="D27" s="74">
        <v>90000</v>
      </c>
      <c r="E27" s="98"/>
    </row>
    <row r="28" spans="1:5" ht="15">
      <c r="A28" s="107"/>
      <c r="B28" s="68" t="s">
        <v>26</v>
      </c>
      <c r="C28" s="74"/>
      <c r="D28" s="74">
        <v>85000</v>
      </c>
      <c r="E28" s="98"/>
    </row>
    <row r="29" spans="1:5" ht="15">
      <c r="A29" s="107"/>
      <c r="B29" s="75" t="s">
        <v>18</v>
      </c>
      <c r="C29" s="74"/>
      <c r="D29" s="74">
        <v>10000</v>
      </c>
      <c r="E29" s="98"/>
    </row>
    <row r="30" spans="1:5" ht="45">
      <c r="A30" s="107"/>
      <c r="B30" s="85" t="s">
        <v>35</v>
      </c>
      <c r="C30" s="74"/>
      <c r="D30" s="7">
        <v>28000</v>
      </c>
      <c r="E30" s="98"/>
    </row>
    <row r="31" spans="1:5" ht="15.75" thickBot="1">
      <c r="A31" s="107"/>
      <c r="B31" s="69" t="s">
        <v>36</v>
      </c>
      <c r="C31" s="78"/>
      <c r="D31" s="86">
        <v>40000</v>
      </c>
      <c r="E31" s="99"/>
    </row>
    <row r="32" spans="1:5" ht="15">
      <c r="A32" s="108"/>
      <c r="B32" s="75"/>
      <c r="C32" s="87"/>
      <c r="D32" s="87"/>
      <c r="E32" s="122">
        <f>SUM(D32:D33)</f>
        <v>300000</v>
      </c>
    </row>
    <row r="33" spans="1:5" ht="15.75" thickBot="1">
      <c r="A33" s="109"/>
      <c r="B33" s="78" t="s">
        <v>27</v>
      </c>
      <c r="C33" s="88"/>
      <c r="D33" s="69">
        <v>300000</v>
      </c>
      <c r="E33" s="123"/>
    </row>
    <row r="34" spans="1:5" ht="15">
      <c r="A34" s="126" t="s">
        <v>28</v>
      </c>
      <c r="B34" s="83" t="s">
        <v>29</v>
      </c>
      <c r="C34" s="84"/>
      <c r="D34" s="72">
        <v>16000</v>
      </c>
      <c r="E34" s="110">
        <f>SUM(D34:D36)</f>
        <v>24801.1</v>
      </c>
    </row>
    <row r="35" spans="1:5" ht="15">
      <c r="A35" s="127"/>
      <c r="B35" s="68" t="s">
        <v>30</v>
      </c>
      <c r="C35" s="76"/>
      <c r="D35" s="89">
        <v>2801.1</v>
      </c>
      <c r="E35" s="111"/>
    </row>
    <row r="36" spans="1:5" ht="15.75" thickBot="1">
      <c r="A36" s="128"/>
      <c r="B36" s="69" t="s">
        <v>58</v>
      </c>
      <c r="C36" s="77"/>
      <c r="D36" s="78">
        <v>6000</v>
      </c>
      <c r="E36" s="112"/>
    </row>
    <row r="37" spans="1:5" ht="15.75">
      <c r="A37" s="31" t="s">
        <v>32</v>
      </c>
      <c r="B37" s="51"/>
      <c r="C37" s="51"/>
      <c r="D37" s="51"/>
      <c r="E37" s="57">
        <f>SUM(E3:E36)</f>
        <v>1386901.1</v>
      </c>
    </row>
    <row r="38" spans="1:5" ht="15">
      <c r="A38" s="10"/>
      <c r="B38" s="39"/>
      <c r="C38" s="39"/>
      <c r="D38" s="39"/>
      <c r="E38" s="39"/>
    </row>
    <row r="39" spans="1:5" ht="15">
      <c r="A39" s="35"/>
      <c r="B39" s="38"/>
      <c r="C39" s="38"/>
      <c r="D39" s="38"/>
      <c r="E39" s="38"/>
    </row>
    <row r="40" ht="18.75">
      <c r="B40" s="53" t="s">
        <v>57</v>
      </c>
    </row>
    <row r="41" ht="18.75">
      <c r="B41" s="53" t="s">
        <v>56</v>
      </c>
    </row>
    <row r="42" ht="15.75">
      <c r="B42" s="67">
        <v>23230.02</v>
      </c>
    </row>
  </sheetData>
  <sheetProtection/>
  <mergeCells count="13">
    <mergeCell ref="C1:E1"/>
    <mergeCell ref="C2:D2"/>
    <mergeCell ref="A3:A8"/>
    <mergeCell ref="E3:E8"/>
    <mergeCell ref="A19:A33"/>
    <mergeCell ref="E19:E31"/>
    <mergeCell ref="E32:E33"/>
    <mergeCell ref="A34:A36"/>
    <mergeCell ref="E34:E36"/>
    <mergeCell ref="A9:A13"/>
    <mergeCell ref="E9:E13"/>
    <mergeCell ref="A14:A18"/>
    <mergeCell ref="E14:E18"/>
  </mergeCells>
  <printOptions/>
  <pageMargins left="0.7" right="0.7" top="0.75" bottom="0.75" header="0.3" footer="0.3"/>
  <pageSetup orientation="portrait" paperSize="9"/>
  <ignoredErrors>
    <ignoredError sqref="D3:E18 D25:E36 E19 E20:E24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15" sqref="A1:C15"/>
    </sheetView>
  </sheetViews>
  <sheetFormatPr defaultColWidth="9.140625" defaultRowHeight="15"/>
  <cols>
    <col min="2" max="2" width="62.7109375" style="0" customWidth="1"/>
  </cols>
  <sheetData>
    <row r="1" spans="1:3" ht="28.5" customHeight="1">
      <c r="A1" s="92" t="s">
        <v>63</v>
      </c>
      <c r="B1" s="92" t="s">
        <v>64</v>
      </c>
      <c r="C1" s="92" t="s">
        <v>65</v>
      </c>
    </row>
    <row r="2" spans="1:3" ht="28.5" customHeight="1">
      <c r="A2" s="93" t="s">
        <v>66</v>
      </c>
      <c r="B2" s="93" t="s">
        <v>67</v>
      </c>
      <c r="C2" s="93">
        <v>613</v>
      </c>
    </row>
    <row r="3" spans="1:3" ht="28.5" customHeight="1">
      <c r="A3" s="93" t="s">
        <v>68</v>
      </c>
      <c r="B3" s="93" t="s">
        <v>69</v>
      </c>
      <c r="C3" s="93">
        <v>415</v>
      </c>
    </row>
    <row r="4" spans="1:3" ht="28.5" customHeight="1">
      <c r="A4" s="93" t="s">
        <v>70</v>
      </c>
      <c r="B4" s="93" t="s">
        <v>71</v>
      </c>
      <c r="C4" s="93">
        <v>403</v>
      </c>
    </row>
    <row r="5" spans="1:3" ht="28.5" customHeight="1">
      <c r="A5" s="93" t="s">
        <v>72</v>
      </c>
      <c r="B5" s="93" t="s">
        <v>73</v>
      </c>
      <c r="C5" s="93">
        <v>303</v>
      </c>
    </row>
    <row r="6" spans="1:3" ht="28.5" customHeight="1">
      <c r="A6" s="93" t="s">
        <v>74</v>
      </c>
      <c r="B6" s="93" t="s">
        <v>75</v>
      </c>
      <c r="C6" s="93">
        <v>220</v>
      </c>
    </row>
    <row r="7" spans="1:3" ht="28.5" customHeight="1">
      <c r="A7" s="93" t="s">
        <v>76</v>
      </c>
      <c r="B7" s="93" t="s">
        <v>77</v>
      </c>
      <c r="C7" s="93">
        <v>425</v>
      </c>
    </row>
    <row r="8" spans="1:3" ht="28.5" customHeight="1">
      <c r="A8" s="93" t="s">
        <v>78</v>
      </c>
      <c r="B8" s="93" t="s">
        <v>79</v>
      </c>
      <c r="C8" s="93">
        <v>318</v>
      </c>
    </row>
    <row r="9" spans="1:3" ht="28.5" customHeight="1">
      <c r="A9" s="93" t="s">
        <v>80</v>
      </c>
      <c r="B9" s="93" t="s">
        <v>81</v>
      </c>
      <c r="C9" s="93">
        <v>218</v>
      </c>
    </row>
    <row r="10" spans="1:3" ht="28.5" customHeight="1">
      <c r="A10" s="93" t="s">
        <v>82</v>
      </c>
      <c r="B10" s="93" t="s">
        <v>83</v>
      </c>
      <c r="C10" s="93">
        <v>615</v>
      </c>
    </row>
    <row r="11" spans="1:3" ht="28.5" customHeight="1">
      <c r="A11" s="93" t="s">
        <v>84</v>
      </c>
      <c r="B11" s="93" t="s">
        <v>85</v>
      </c>
      <c r="C11" s="93">
        <v>602</v>
      </c>
    </row>
    <row r="12" spans="1:3" ht="28.5" customHeight="1">
      <c r="A12" s="93" t="s">
        <v>93</v>
      </c>
      <c r="B12" s="93" t="s">
        <v>86</v>
      </c>
      <c r="C12" s="93">
        <v>117</v>
      </c>
    </row>
    <row r="13" spans="1:3" ht="28.5" customHeight="1">
      <c r="A13" s="93" t="s">
        <v>87</v>
      </c>
      <c r="B13" s="93" t="s">
        <v>88</v>
      </c>
      <c r="C13" s="93"/>
    </row>
    <row r="14" spans="1:3" ht="28.5" customHeight="1">
      <c r="A14" s="93" t="s">
        <v>89</v>
      </c>
      <c r="B14" s="93" t="s">
        <v>90</v>
      </c>
      <c r="C14" s="93">
        <v>305</v>
      </c>
    </row>
    <row r="15" spans="1:3" ht="28.5" customHeight="1">
      <c r="A15" s="93" t="s">
        <v>91</v>
      </c>
      <c r="B15" s="93" t="s">
        <v>92</v>
      </c>
      <c r="C15" s="93">
        <v>520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janetk</dc:creator>
  <cp:keywords/>
  <dc:description/>
  <cp:lastModifiedBy>Yakovlev Dmitry</cp:lastModifiedBy>
  <cp:lastPrinted>2021-02-12T09:03:51Z</cp:lastPrinted>
  <dcterms:created xsi:type="dcterms:W3CDTF">2020-02-21T02:20:40Z</dcterms:created>
  <dcterms:modified xsi:type="dcterms:W3CDTF">2021-02-12T09:38:01Z</dcterms:modified>
  <cp:category/>
  <cp:version/>
  <cp:contentType/>
  <cp:contentStatus/>
</cp:coreProperties>
</file>